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LS220DBBD\share\ファイル設定\☆大　会\2021　北海道シリーズ\"/>
    </mc:Choice>
  </mc:AlternateContent>
  <xr:revisionPtr revIDLastSave="0" documentId="13_ncr:1_{30D1A525-D1BF-4200-AF84-0FCE3A4BAA8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込書" sheetId="5" r:id="rId1"/>
    <sheet name="申込名簿①" sheetId="6" r:id="rId2"/>
    <sheet name="申込名簿②" sheetId="7" r:id="rId3"/>
  </sheets>
  <definedNames>
    <definedName name="_xlnm.Print_Area" localSheetId="1">申込名簿①!$A$1:$AC$24</definedName>
    <definedName name="_xlnm.Print_Area" localSheetId="2">申込名簿②!$A$1:$AC$24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7" l="1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AK9" i="6"/>
  <c r="AP14" i="6"/>
  <c r="AP13" i="6"/>
  <c r="AP12" i="6"/>
  <c r="AP11" i="6"/>
  <c r="AP10" i="6"/>
  <c r="AP9" i="6"/>
  <c r="AP8" i="6"/>
  <c r="AP7" i="6"/>
  <c r="AO14" i="6"/>
  <c r="AO13" i="6"/>
  <c r="AO12" i="6"/>
  <c r="AO11" i="6"/>
  <c r="AO10" i="6"/>
  <c r="AO9" i="6"/>
  <c r="AO8" i="6"/>
  <c r="AO7" i="6"/>
  <c r="AK14" i="6"/>
  <c r="AK13" i="6"/>
  <c r="AK12" i="6"/>
  <c r="AK11" i="6"/>
  <c r="AK10" i="6"/>
  <c r="AK8" i="6"/>
  <c r="AK7" i="6"/>
  <c r="AJ14" i="6"/>
  <c r="AJ13" i="6"/>
  <c r="AJ12" i="6"/>
  <c r="AJ11" i="6"/>
  <c r="AJ10" i="6"/>
  <c r="AJ9" i="6"/>
  <c r="AJ8" i="6"/>
  <c r="AJ7" i="6"/>
  <c r="AQ7" i="6" l="1"/>
  <c r="S13" i="5" s="1"/>
  <c r="AL8" i="6"/>
  <c r="M14" i="5" s="1"/>
  <c r="AL12" i="6"/>
  <c r="M18" i="5" s="1"/>
  <c r="AQ8" i="6"/>
  <c r="S14" i="5" s="1"/>
  <c r="AQ12" i="6"/>
  <c r="S18" i="5" s="1"/>
  <c r="AQ11" i="6"/>
  <c r="S17" i="5" s="1"/>
  <c r="AL9" i="6"/>
  <c r="M15" i="5" s="1"/>
  <c r="AL13" i="6"/>
  <c r="M19" i="5" s="1"/>
  <c r="AQ9" i="6"/>
  <c r="S15" i="5" s="1"/>
  <c r="AQ13" i="6"/>
  <c r="S19" i="5" s="1"/>
  <c r="AL7" i="6"/>
  <c r="M13" i="5" s="1"/>
  <c r="AL11" i="6"/>
  <c r="M17" i="5" s="1"/>
  <c r="AL10" i="6"/>
  <c r="M16" i="5" s="1"/>
  <c r="AL14" i="6"/>
  <c r="M20" i="5" s="1"/>
  <c r="AQ10" i="6"/>
  <c r="S16" i="5" s="1"/>
  <c r="AQ14" i="6"/>
  <c r="S20" i="5" s="1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S21" i="5" l="1"/>
  <c r="M21" i="5"/>
  <c r="K22" i="5" l="1"/>
  <c r="M26" i="5" s="1"/>
  <c r="T26" i="5" s="1"/>
</calcChain>
</file>

<file path=xl/sharedStrings.xml><?xml version="1.0" encoding="utf-8"?>
<sst xmlns="http://schemas.openxmlformats.org/spreadsheetml/2006/main" count="100" uniqueCount="83">
  <si>
    <t>A</t>
    <phoneticPr fontId="1"/>
  </si>
  <si>
    <t>B</t>
    <phoneticPr fontId="1"/>
  </si>
  <si>
    <t>C</t>
    <phoneticPr fontId="1"/>
  </si>
  <si>
    <t>D</t>
    <phoneticPr fontId="1"/>
  </si>
  <si>
    <t>×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</si>
  <si>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</si>
  <si>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</si>
  <si>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</si>
  <si>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</si>
  <si>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</si>
  <si>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</si>
  <si>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</si>
  <si>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</si>
  <si>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</si>
  <si>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</si>
  <si>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</si>
  <si>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</si>
  <si>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taikaisanka@karate-hokkaido.jp</t>
    <phoneticPr fontId="1"/>
  </si>
  <si>
    <t>北海道シリーズ（第１戦札幌シリーズ）</t>
    <rPh sb="0" eb="3">
      <t>ホッカイドウ</t>
    </rPh>
    <rPh sb="8" eb="9">
      <t>ダイ</t>
    </rPh>
    <rPh sb="10" eb="11">
      <t>セン</t>
    </rPh>
    <rPh sb="11" eb="13">
      <t>サッポロ</t>
    </rPh>
    <phoneticPr fontId="1"/>
  </si>
  <si>
    <t>参加申込書</t>
    <rPh sb="0" eb="2">
      <t>サンカ</t>
    </rPh>
    <rPh sb="2" eb="5">
      <t>モウシコミショ</t>
    </rPh>
    <phoneticPr fontId="1"/>
  </si>
  <si>
    <t>加盟地区連</t>
    <rPh sb="0" eb="2">
      <t>カメイ</t>
    </rPh>
    <rPh sb="2" eb="5">
      <t>チクレン</t>
    </rPh>
    <phoneticPr fontId="1"/>
  </si>
  <si>
    <t>連絡責任者</t>
    <rPh sb="0" eb="2">
      <t>レンラク</t>
    </rPh>
    <rPh sb="2" eb="5">
      <t>セキニンシャ</t>
    </rPh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</si>
  <si>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</si>
  <si>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</si>
  <si>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住所</t>
    <rPh sb="0" eb="2">
      <t>ジュウショ</t>
    </rPh>
    <phoneticPr fontId="1"/>
  </si>
  <si>
    <t>札幌・小樽・空知・苫小牧・千歳・旭川・留萌・稚内のみ</t>
    <rPh sb="16" eb="18">
      <t>アサヒカワ</t>
    </rPh>
    <rPh sb="19" eb="21">
      <t>ルモイ</t>
    </rPh>
    <rPh sb="22" eb="24">
      <t>ワッカナイ</t>
    </rPh>
    <phoneticPr fontId="1"/>
  </si>
  <si>
    <t>個人組手</t>
    <rPh sb="0" eb="2">
      <t>コジン</t>
    </rPh>
    <rPh sb="2" eb="4">
      <t>クミテ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</si>
  <si>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</si>
  <si>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</si>
  <si>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</si>
  <si>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</si>
  <si>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</si>
  <si>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</si>
  <si>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</si>
  <si>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１年</t>
    <rPh sb="1" eb="2">
      <t>ネン</t>
    </rPh>
    <phoneticPr fontId="1"/>
  </si>
  <si>
    <t>男子</t>
    <rPh sb="0" eb="2">
      <t>ダンシ</t>
    </rPh>
    <phoneticPr fontId="1"/>
  </si>
  <si>
    <t>学年</t>
    <rPh sb="0" eb="2">
      <t>ガクネン</t>
    </rPh>
    <phoneticPr fontId="1"/>
  </si>
  <si>
    <t>校種</t>
    <rPh sb="0" eb="2">
      <t>コウシュ</t>
    </rPh>
    <phoneticPr fontId="1"/>
  </si>
  <si>
    <t>種目</t>
    <rPh sb="0" eb="2">
      <t>シュモク</t>
    </rPh>
    <phoneticPr fontId="1"/>
  </si>
  <si>
    <t>参加人数</t>
    <rPh sb="0" eb="2">
      <t>サンカ</t>
    </rPh>
    <rPh sb="2" eb="4">
      <t>ニンズウ</t>
    </rPh>
    <phoneticPr fontId="1"/>
  </si>
  <si>
    <t>女子</t>
    <rPh sb="0" eb="2">
      <t>ジョシ</t>
    </rPh>
    <phoneticPr fontId="1"/>
  </si>
  <si>
    <t>参加小計</t>
    <rPh sb="0" eb="2">
      <t>サンカ</t>
    </rPh>
    <rPh sb="2" eb="4">
      <t>ショウケイ</t>
    </rPh>
    <phoneticPr fontId="1"/>
  </si>
  <si>
    <t>参加合計</t>
    <rPh sb="0" eb="2">
      <t>サンカ</t>
    </rPh>
    <rPh sb="2" eb="4">
      <t>ゴウケイ</t>
    </rPh>
    <phoneticPr fontId="1"/>
  </si>
  <si>
    <t>参加料</t>
    <rPh sb="0" eb="3">
      <t>サンカリョウ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</si>
  <si>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</si>
  <si>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</si>
  <si>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＝</t>
    <phoneticPr fontId="1"/>
  </si>
  <si>
    <t>申込期間</t>
    <rPh sb="0" eb="2">
      <t>モウシコ</t>
    </rPh>
    <rPh sb="2" eb="4">
      <t>キカン</t>
    </rPh>
    <phoneticPr fontId="1"/>
  </si>
  <si>
    <t>申込メール</t>
    <rPh sb="0" eb="2">
      <t>モウシコ</t>
    </rPh>
    <phoneticPr fontId="1"/>
  </si>
  <si>
    <t>令和３年４月１日（木）～１０日（土）　※この期間以外は受け付けない</t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rPh sb="14" eb="15">
      <t>ニチ</t>
    </rPh>
    <rPh sb="16" eb="17">
      <t>ツチ</t>
    </rPh>
    <rPh sb="22" eb="24">
      <t>キカン</t>
    </rPh>
    <rPh sb="24" eb="26">
      <t>イガイ</t>
    </rPh>
    <rPh sb="27" eb="28">
      <t>ウ</t>
    </rPh>
    <rPh sb="29" eb="30">
      <t>ツ</t>
    </rPh>
    <phoneticPr fontId="1"/>
  </si>
  <si>
    <t>北海道シリーズ（第１戦札幌シリーズ）</t>
    <rPh sb="0" eb="3">
      <t>ホッカイドウ</t>
    </rPh>
    <rPh sb="8" eb="9">
      <t>ダイ</t>
    </rPh>
    <rPh sb="10" eb="13">
      <t>センサッポロ</t>
    </rPh>
    <phoneticPr fontId="1"/>
  </si>
  <si>
    <t>参加者名簿</t>
    <rPh sb="0" eb="3">
      <t>サンカシャ</t>
    </rPh>
    <rPh sb="3" eb="5">
      <t>メイボ</t>
    </rPh>
    <phoneticPr fontId="1"/>
  </si>
  <si>
    <t>表示用（６文字以内で）</t>
    <rPh sb="0" eb="2">
      <t>ヒョウジ</t>
    </rPh>
    <rPh sb="2" eb="3">
      <t>ヨウ</t>
    </rPh>
    <rPh sb="5" eb="7">
      <t>モジ</t>
    </rPh>
    <rPh sb="7" eb="9">
      <t>イナイ</t>
    </rPh>
    <phoneticPr fontId="1"/>
  </si>
  <si>
    <r>
      <t xml:space="preserve">登録団体名
</t>
    </r>
    <r>
      <rPr>
        <sz val="11"/>
        <color theme="1"/>
        <rFont val="游ゴシック"/>
        <family val="3"/>
        <charset val="128"/>
        <scheme val="minor"/>
      </rPr>
      <t>（所属団体）</t>
    </r>
    <rPh sb="0" eb="2">
      <t>トウロク</t>
    </rPh>
    <rPh sb="2" eb="4">
      <t>ダンタイ</t>
    </rPh>
    <rPh sb="4" eb="5">
      <t>ナ</t>
    </rPh>
    <rPh sb="7" eb="9">
      <t>ショゾク</t>
    </rPh>
    <rPh sb="9" eb="11">
      <t>ダンタイ</t>
    </rPh>
    <phoneticPr fontId="1"/>
  </si>
  <si>
    <t>NO</t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</si>
  <si>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</si>
  <si>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</si>
  <si>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</si>
  <si>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監督氏名</t>
    <rPh sb="0" eb="2">
      <t>カントク</t>
    </rPh>
    <rPh sb="2" eb="4">
      <t>シメイ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</si>
  <si>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</si>
  <si>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</si>
  <si>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</si>
  <si>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</si>
  <si>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</si>
  <si>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</si>
  <si>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</si>
  <si>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</si>
  <si>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</si>
  <si>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</si>
  <si>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</si>
  <si>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</si>
  <si>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</si>
  <si>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</si>
  <si>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</si>
  <si>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</si>
  <si>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</si>
  <si>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</si>
  <si>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小計</t>
    <rPh sb="0" eb="2">
      <t>ショウケイ</t>
    </rPh>
    <phoneticPr fontId="1"/>
  </si>
  <si>
    <t>計</t>
    <rPh sb="0" eb="1">
      <t>ケイ</t>
    </rPh>
    <phoneticPr fontId="1"/>
  </si>
  <si>
    <t>種</t>
    <rPh sb="0" eb="1">
      <t>シュ</t>
    </rPh>
    <phoneticPr fontId="1"/>
  </si>
  <si>
    <t>参加者名簿　NO2</t>
    <rPh sb="0" eb="3">
      <t>サンカシャ</t>
    </rPh>
    <rPh sb="3" eb="5">
      <t>メイボ</t>
    </rPh>
    <phoneticPr fontId="1"/>
  </si>
  <si>
    <t>令和３年４月5日（月）～１2日（月）の期間中に振込願います。</t>
    <rPh sb="0" eb="2">
      <t>レイワ</t>
    </rPh>
    <rPh sb="3" eb="4">
      <t>ネン</t>
    </rPh>
    <rPh sb="5" eb="6">
      <t>ガツ</t>
    </rPh>
    <rPh sb="7" eb="8">
      <t>ニチ</t>
    </rPh>
    <rPh sb="9" eb="10">
      <t>ツキ</t>
    </rPh>
    <rPh sb="14" eb="15">
      <t>ニチ</t>
    </rPh>
    <rPh sb="16" eb="17">
      <t>ツキ</t>
    </rPh>
    <rPh sb="19" eb="22">
      <t>キカンチュウ</t>
    </rPh>
    <rPh sb="23" eb="25">
      <t>フリコミ</t>
    </rPh>
    <rPh sb="25" eb="26">
      <t>ネガ</t>
    </rPh>
    <phoneticPr fontId="1"/>
  </si>
  <si>
    <t>公認段・級位</t>
    <rPh sb="0" eb="2">
      <t>コウニン</t>
    </rPh>
    <rPh sb="2" eb="3">
      <t>ダン</t>
    </rPh>
    <rPh sb="4" eb="6">
      <t>キュウイ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</si>
</sst>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5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2" fillId="0" borderId="53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/>
    </xf>
    <xf numFmtId="0" fontId="12" fillId="0" borderId="54" xfId="0" applyFont="1" applyBorder="1" applyAlignment="1" applyProtection="1">
      <alignment horizontal="center" vertical="center"/>
    </xf>
    <xf numFmtId="0" fontId="12" fillId="0" borderId="50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51" xfId="0" applyFont="1" applyBorder="1" applyAlignment="1" applyProtection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1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26</xdr:row>
      <xdr:rowOff>114300</xdr:rowOff>
    </xdr:from>
    <xdr:to>
      <xdr:col>21</xdr:col>
      <xdr:colOff>190501</xdr:colOff>
      <xdr:row>29</xdr:row>
      <xdr:rowOff>219076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43050" y="7658100"/>
          <a:ext cx="3648076" cy="1047751"/>
        </a:xfrm>
        <a:prstGeom prst="roundRect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参加料入金先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銀行名　北洋銀行　豊平支店　普通１３１６１９８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名　義　北海道空手道連盟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ikaisanka@karate-hokkaid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14"/>
  <sheetViews>
    <sheetView tabSelected="1" workbookViewId="0">
      <selection activeCell="L32" sqref="L32"/>
    </sheetView>
  </sheetViews>
  <sheetFormatPr defaultRowHeight="18.75" x14ac:dyDescent="0.4"/>
  <cols>
    <col min="1" max="74" width="3.125" customWidth="1"/>
  </cols>
  <sheetData>
    <row r="1" spans="1:36" ht="29.25" customHeight="1" x14ac:dyDescent="0.4">
      <c r="A1" s="97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36" ht="29.25" customHeight="1" x14ac:dyDescent="0.4">
      <c r="A2" s="97" t="s">
        <v>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36" ht="18.75" customHeight="1" thickBot="1" x14ac:dyDescent="0.4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36" ht="29.25" customHeight="1" thickTop="1" thickBot="1" x14ac:dyDescent="0.45">
      <c r="A4" s="98" t="s">
        <v>20</v>
      </c>
      <c r="B4" s="99"/>
      <c r="C4" s="99"/>
      <c r="D4" s="100"/>
      <c r="E4" s="119"/>
      <c r="F4" s="120"/>
      <c r="G4" s="120"/>
      <c r="H4" s="120"/>
      <c r="I4" s="120"/>
      <c r="J4" s="120"/>
      <c r="K4" s="120"/>
      <c r="L4" s="121"/>
      <c r="M4" s="117" t="s">
        <v>25</v>
      </c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</row>
    <row r="5" spans="1:36" ht="29.25" customHeight="1" thickTop="1" x14ac:dyDescent="0.4">
      <c r="A5" s="101" t="s">
        <v>53</v>
      </c>
      <c r="B5" s="102"/>
      <c r="C5" s="102"/>
      <c r="D5" s="103"/>
      <c r="E5" s="107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11" t="s">
        <v>52</v>
      </c>
      <c r="V5" s="112"/>
      <c r="W5" s="112"/>
      <c r="X5" s="112"/>
      <c r="Y5" s="112"/>
      <c r="Z5" s="112"/>
      <c r="AA5" s="112"/>
      <c r="AB5" s="113"/>
    </row>
    <row r="6" spans="1:36" ht="29.25" customHeight="1" x14ac:dyDescent="0.4">
      <c r="A6" s="104"/>
      <c r="B6" s="105"/>
      <c r="C6" s="105"/>
      <c r="D6" s="106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4"/>
      <c r="V6" s="115"/>
      <c r="W6" s="115"/>
      <c r="X6" s="115"/>
      <c r="Y6" s="115"/>
      <c r="Z6" s="115"/>
      <c r="AA6" s="115"/>
      <c r="AB6" s="116"/>
      <c r="AJ6" s="9"/>
    </row>
    <row r="7" spans="1:36" ht="29.25" customHeight="1" x14ac:dyDescent="0.4">
      <c r="A7" s="87" t="s">
        <v>21</v>
      </c>
      <c r="B7" s="88"/>
      <c r="C7" s="88"/>
      <c r="D7" s="89"/>
      <c r="E7" s="122" t="s">
        <v>22</v>
      </c>
      <c r="F7" s="96"/>
      <c r="G7" s="96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4"/>
    </row>
    <row r="8" spans="1:36" ht="29.25" customHeight="1" x14ac:dyDescent="0.4">
      <c r="A8" s="87"/>
      <c r="B8" s="88"/>
      <c r="C8" s="88"/>
      <c r="D8" s="89"/>
      <c r="E8" s="95" t="s">
        <v>24</v>
      </c>
      <c r="F8" s="96"/>
      <c r="G8" s="96"/>
      <c r="H8" s="125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7"/>
    </row>
    <row r="9" spans="1:36" ht="29.25" customHeight="1" thickBot="1" x14ac:dyDescent="0.45">
      <c r="A9" s="90"/>
      <c r="B9" s="91"/>
      <c r="C9" s="91"/>
      <c r="D9" s="92"/>
      <c r="E9" s="93" t="s">
        <v>23</v>
      </c>
      <c r="F9" s="94"/>
      <c r="G9" s="94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9"/>
    </row>
    <row r="10" spans="1:36" ht="24.75" customHeight="1" thickTop="1" thickBot="1" x14ac:dyDescent="0.45"/>
    <row r="11" spans="1:36" ht="24.75" customHeight="1" thickTop="1" x14ac:dyDescent="0.4">
      <c r="E11" s="48" t="s">
        <v>26</v>
      </c>
      <c r="F11" s="49"/>
      <c r="G11" s="67" t="s">
        <v>37</v>
      </c>
      <c r="H11" s="67"/>
      <c r="I11" s="67" t="s">
        <v>36</v>
      </c>
      <c r="J11" s="82"/>
      <c r="K11" s="69" t="s">
        <v>35</v>
      </c>
      <c r="L11" s="67"/>
      <c r="M11" s="67"/>
      <c r="N11" s="67"/>
      <c r="O11" s="67"/>
      <c r="P11" s="82"/>
      <c r="Q11" s="69" t="s">
        <v>40</v>
      </c>
      <c r="R11" s="67"/>
      <c r="S11" s="67"/>
      <c r="T11" s="67"/>
      <c r="U11" s="67"/>
      <c r="V11" s="70"/>
    </row>
    <row r="12" spans="1:36" ht="24.75" customHeight="1" thickBot="1" x14ac:dyDescent="0.45">
      <c r="E12" s="50"/>
      <c r="F12" s="51"/>
      <c r="G12" s="68"/>
      <c r="H12" s="68"/>
      <c r="I12" s="68"/>
      <c r="J12" s="83"/>
      <c r="K12" s="71" t="s">
        <v>38</v>
      </c>
      <c r="L12" s="68"/>
      <c r="M12" s="68" t="s">
        <v>39</v>
      </c>
      <c r="N12" s="68"/>
      <c r="O12" s="68"/>
      <c r="P12" s="83"/>
      <c r="Q12" s="71" t="s">
        <v>38</v>
      </c>
      <c r="R12" s="68"/>
      <c r="S12" s="68" t="s">
        <v>39</v>
      </c>
      <c r="T12" s="68"/>
      <c r="U12" s="68"/>
      <c r="V12" s="72"/>
    </row>
    <row r="13" spans="1:36" ht="24.75" customHeight="1" thickTop="1" x14ac:dyDescent="0.4">
      <c r="E13" s="50"/>
      <c r="F13" s="51"/>
      <c r="G13" s="76" t="s">
        <v>33</v>
      </c>
      <c r="H13" s="76"/>
      <c r="I13" s="78" t="s">
        <v>28</v>
      </c>
      <c r="J13" s="86"/>
      <c r="K13" s="77" t="s">
        <v>0</v>
      </c>
      <c r="L13" s="78"/>
      <c r="M13" s="84">
        <f>申込名簿①!AL7</f>
        <v>0</v>
      </c>
      <c r="N13" s="84"/>
      <c r="O13" s="84"/>
      <c r="P13" s="85"/>
      <c r="Q13" s="77" t="s">
        <v>9</v>
      </c>
      <c r="R13" s="78"/>
      <c r="S13" s="78">
        <f>申込名簿①!AQ7</f>
        <v>0</v>
      </c>
      <c r="T13" s="78"/>
      <c r="U13" s="78"/>
      <c r="V13" s="79"/>
    </row>
    <row r="14" spans="1:36" ht="24.75" customHeight="1" x14ac:dyDescent="0.4">
      <c r="E14" s="50"/>
      <c r="F14" s="51"/>
      <c r="G14" s="51"/>
      <c r="H14" s="51"/>
      <c r="I14" s="60" t="s">
        <v>27</v>
      </c>
      <c r="J14" s="80"/>
      <c r="K14" s="59" t="s">
        <v>1</v>
      </c>
      <c r="L14" s="60"/>
      <c r="M14" s="73">
        <f>申込名簿①!AL8</f>
        <v>0</v>
      </c>
      <c r="N14" s="73"/>
      <c r="O14" s="73"/>
      <c r="P14" s="74"/>
      <c r="Q14" s="59" t="s">
        <v>10</v>
      </c>
      <c r="R14" s="60"/>
      <c r="S14" s="60">
        <f>申込名簿①!AQ8</f>
        <v>0</v>
      </c>
      <c r="T14" s="60"/>
      <c r="U14" s="60"/>
      <c r="V14" s="66"/>
    </row>
    <row r="15" spans="1:36" ht="24.75" customHeight="1" x14ac:dyDescent="0.4">
      <c r="E15" s="50"/>
      <c r="F15" s="51"/>
      <c r="G15" s="51"/>
      <c r="H15" s="51"/>
      <c r="I15" s="60" t="s">
        <v>34</v>
      </c>
      <c r="J15" s="80"/>
      <c r="K15" s="59" t="s">
        <v>2</v>
      </c>
      <c r="L15" s="60"/>
      <c r="M15" s="73">
        <f>申込名簿①!AL9</f>
        <v>0</v>
      </c>
      <c r="N15" s="73"/>
      <c r="O15" s="73"/>
      <c r="P15" s="74"/>
      <c r="Q15" s="59" t="s">
        <v>11</v>
      </c>
      <c r="R15" s="60"/>
      <c r="S15" s="60">
        <f>申込名簿①!AQ9</f>
        <v>0</v>
      </c>
      <c r="T15" s="60"/>
      <c r="U15" s="60"/>
      <c r="V15" s="66"/>
    </row>
    <row r="16" spans="1:36" ht="24.75" customHeight="1" x14ac:dyDescent="0.4">
      <c r="E16" s="50"/>
      <c r="F16" s="51"/>
      <c r="G16" s="51" t="s">
        <v>32</v>
      </c>
      <c r="H16" s="51"/>
      <c r="I16" s="60" t="s">
        <v>31</v>
      </c>
      <c r="J16" s="80"/>
      <c r="K16" s="59" t="s">
        <v>3</v>
      </c>
      <c r="L16" s="60"/>
      <c r="M16" s="73">
        <f>申込名簿①!AL10</f>
        <v>0</v>
      </c>
      <c r="N16" s="73"/>
      <c r="O16" s="73"/>
      <c r="P16" s="74"/>
      <c r="Q16" s="59" t="s">
        <v>12</v>
      </c>
      <c r="R16" s="60"/>
      <c r="S16" s="60">
        <f>申込名簿①!AQ10</f>
        <v>0</v>
      </c>
      <c r="T16" s="60"/>
      <c r="U16" s="60"/>
      <c r="V16" s="66"/>
    </row>
    <row r="17" spans="1:28" ht="24.75" customHeight="1" x14ac:dyDescent="0.4">
      <c r="E17" s="50"/>
      <c r="F17" s="51"/>
      <c r="G17" s="51"/>
      <c r="H17" s="51"/>
      <c r="I17" s="60" t="s">
        <v>30</v>
      </c>
      <c r="J17" s="80"/>
      <c r="K17" s="59" t="s">
        <v>5</v>
      </c>
      <c r="L17" s="60"/>
      <c r="M17" s="73">
        <f>申込名簿①!AL11</f>
        <v>0</v>
      </c>
      <c r="N17" s="73"/>
      <c r="O17" s="73"/>
      <c r="P17" s="74"/>
      <c r="Q17" s="59" t="s">
        <v>13</v>
      </c>
      <c r="R17" s="60"/>
      <c r="S17" s="60">
        <f>申込名簿①!AQ11</f>
        <v>0</v>
      </c>
      <c r="T17" s="60"/>
      <c r="U17" s="60"/>
      <c r="V17" s="66"/>
    </row>
    <row r="18" spans="1:28" ht="24.75" customHeight="1" x14ac:dyDescent="0.4">
      <c r="E18" s="50"/>
      <c r="F18" s="51"/>
      <c r="G18" s="51"/>
      <c r="H18" s="51"/>
      <c r="I18" s="60" t="s">
        <v>29</v>
      </c>
      <c r="J18" s="80"/>
      <c r="K18" s="59" t="s">
        <v>6</v>
      </c>
      <c r="L18" s="60"/>
      <c r="M18" s="73">
        <f>申込名簿①!AL12</f>
        <v>0</v>
      </c>
      <c r="N18" s="73"/>
      <c r="O18" s="73"/>
      <c r="P18" s="74"/>
      <c r="Q18" s="59" t="s">
        <v>14</v>
      </c>
      <c r="R18" s="60"/>
      <c r="S18" s="60">
        <f>申込名簿①!AQ12</f>
        <v>0</v>
      </c>
      <c r="T18" s="60"/>
      <c r="U18" s="60"/>
      <c r="V18" s="66"/>
    </row>
    <row r="19" spans="1:28" ht="24.75" customHeight="1" x14ac:dyDescent="0.4">
      <c r="E19" s="50"/>
      <c r="F19" s="51"/>
      <c r="G19" s="51"/>
      <c r="H19" s="51"/>
      <c r="I19" s="60" t="s">
        <v>28</v>
      </c>
      <c r="J19" s="80"/>
      <c r="K19" s="59" t="s">
        <v>7</v>
      </c>
      <c r="L19" s="60"/>
      <c r="M19" s="73">
        <f>申込名簿①!AL13</f>
        <v>0</v>
      </c>
      <c r="N19" s="73"/>
      <c r="O19" s="73"/>
      <c r="P19" s="74"/>
      <c r="Q19" s="59" t="s">
        <v>15</v>
      </c>
      <c r="R19" s="60"/>
      <c r="S19" s="60">
        <f>申込名簿①!AQ13</f>
        <v>0</v>
      </c>
      <c r="T19" s="60"/>
      <c r="U19" s="60"/>
      <c r="V19" s="66"/>
    </row>
    <row r="20" spans="1:28" ht="24.75" customHeight="1" thickBot="1" x14ac:dyDescent="0.45">
      <c r="E20" s="50"/>
      <c r="F20" s="51"/>
      <c r="G20" s="75"/>
      <c r="H20" s="75"/>
      <c r="I20" s="64" t="s">
        <v>27</v>
      </c>
      <c r="J20" s="81"/>
      <c r="K20" s="63" t="s">
        <v>8</v>
      </c>
      <c r="L20" s="64"/>
      <c r="M20" s="46">
        <f>申込名簿①!AL14</f>
        <v>0</v>
      </c>
      <c r="N20" s="46"/>
      <c r="O20" s="46"/>
      <c r="P20" s="47"/>
      <c r="Q20" s="63" t="s">
        <v>16</v>
      </c>
      <c r="R20" s="64"/>
      <c r="S20" s="64">
        <f>申込名簿①!AQ14</f>
        <v>0</v>
      </c>
      <c r="T20" s="64"/>
      <c r="U20" s="64"/>
      <c r="V20" s="65"/>
    </row>
    <row r="21" spans="1:28" ht="24.75" customHeight="1" thickTop="1" thickBot="1" x14ac:dyDescent="0.45">
      <c r="E21" s="50"/>
      <c r="F21" s="51"/>
      <c r="G21" s="38" t="s">
        <v>41</v>
      </c>
      <c r="H21" s="38"/>
      <c r="I21" s="38"/>
      <c r="J21" s="41"/>
      <c r="K21" s="40" t="s">
        <v>35</v>
      </c>
      <c r="L21" s="38"/>
      <c r="M21" s="57">
        <f>SUM(M13:P20)</f>
        <v>0</v>
      </c>
      <c r="N21" s="57"/>
      <c r="O21" s="57"/>
      <c r="P21" s="58"/>
      <c r="Q21" s="40" t="s">
        <v>40</v>
      </c>
      <c r="R21" s="38"/>
      <c r="S21" s="38">
        <f>SUM(S13:V20)</f>
        <v>0</v>
      </c>
      <c r="T21" s="38"/>
      <c r="U21" s="38"/>
      <c r="V21" s="39"/>
    </row>
    <row r="22" spans="1:28" ht="24.75" customHeight="1" thickTop="1" thickBot="1" x14ac:dyDescent="0.45">
      <c r="E22" s="52"/>
      <c r="F22" s="53"/>
      <c r="G22" s="42" t="s">
        <v>42</v>
      </c>
      <c r="H22" s="42"/>
      <c r="I22" s="42"/>
      <c r="J22" s="43"/>
      <c r="K22" s="44">
        <f>M21+S21</f>
        <v>0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5"/>
    </row>
    <row r="23" spans="1:28" ht="24.75" customHeight="1" thickTop="1" x14ac:dyDescent="0.4">
      <c r="A23" s="12"/>
      <c r="B23" s="1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28" ht="24.75" customHeight="1" x14ac:dyDescent="0.4">
      <c r="A24" s="12"/>
      <c r="B24" s="12"/>
      <c r="C24" s="5" t="s">
        <v>47</v>
      </c>
      <c r="D24" s="5"/>
      <c r="E24" s="5"/>
      <c r="F24" s="8"/>
      <c r="G24" s="131" t="s">
        <v>49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</row>
    <row r="25" spans="1:28" ht="24.75" customHeight="1" x14ac:dyDescent="0.4">
      <c r="A25" s="12"/>
      <c r="B25" s="12"/>
      <c r="C25" s="5" t="s">
        <v>48</v>
      </c>
      <c r="D25" s="5"/>
      <c r="E25" s="5"/>
      <c r="F25" s="8"/>
      <c r="G25" s="61" t="s">
        <v>17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24.75" customHeight="1" x14ac:dyDescent="0.4">
      <c r="C26" s="132" t="s">
        <v>43</v>
      </c>
      <c r="D26" s="132"/>
      <c r="E26" s="132"/>
      <c r="F26" s="54">
        <v>2000</v>
      </c>
      <c r="G26" s="55"/>
      <c r="H26" s="55"/>
      <c r="I26" s="55"/>
      <c r="J26" s="1" t="s">
        <v>44</v>
      </c>
      <c r="K26" s="56" t="s">
        <v>4</v>
      </c>
      <c r="L26" s="56"/>
      <c r="M26" s="55">
        <f>K22</f>
        <v>0</v>
      </c>
      <c r="N26" s="55"/>
      <c r="O26" s="55"/>
      <c r="P26" s="56" t="s">
        <v>45</v>
      </c>
      <c r="Q26" s="56"/>
      <c r="R26" s="56" t="s">
        <v>46</v>
      </c>
      <c r="S26" s="56"/>
      <c r="T26" s="133">
        <f>F26*M26</f>
        <v>0</v>
      </c>
      <c r="U26" s="133"/>
      <c r="V26" s="133"/>
      <c r="W26" s="133"/>
      <c r="X26" s="133"/>
      <c r="Y26" s="134" t="s">
        <v>44</v>
      </c>
      <c r="Z26" s="134"/>
    </row>
    <row r="27" spans="1:28" ht="24.75" customHeight="1" x14ac:dyDescent="0.4"/>
    <row r="28" spans="1:28" ht="24.75" customHeight="1" x14ac:dyDescent="0.4"/>
    <row r="29" spans="1:28" ht="24.75" customHeight="1" x14ac:dyDescent="0.4"/>
    <row r="30" spans="1:28" ht="24.75" customHeight="1" x14ac:dyDescent="0.4"/>
    <row r="31" spans="1:28" ht="24.75" customHeight="1" x14ac:dyDescent="0.4">
      <c r="F31" s="11" t="s">
        <v>81</v>
      </c>
    </row>
    <row r="32" spans="1:28" ht="24.75" customHeight="1" x14ac:dyDescent="0.4"/>
    <row r="33" ht="24.75" customHeight="1" x14ac:dyDescent="0.4"/>
    <row r="34" ht="24.75" customHeight="1" x14ac:dyDescent="0.4"/>
    <row r="35" ht="24.75" customHeight="1" x14ac:dyDescent="0.4"/>
    <row r="36" ht="24.75" customHeight="1" x14ac:dyDescent="0.4"/>
    <row r="37" ht="24.75" customHeight="1" x14ac:dyDescent="0.4"/>
    <row r="38" ht="24.75" customHeight="1" x14ac:dyDescent="0.4"/>
    <row r="39" ht="24.75" customHeight="1" x14ac:dyDescent="0.4"/>
    <row r="40" ht="24.75" customHeight="1" x14ac:dyDescent="0.4"/>
    <row r="41" ht="24.75" customHeight="1" x14ac:dyDescent="0.4"/>
    <row r="42" ht="24.75" customHeight="1" x14ac:dyDescent="0.4"/>
    <row r="43" ht="24.75" customHeight="1" x14ac:dyDescent="0.4"/>
    <row r="44" ht="24.75" customHeight="1" x14ac:dyDescent="0.4"/>
    <row r="45" ht="24.75" customHeight="1" x14ac:dyDescent="0.4"/>
    <row r="46" ht="24.75" customHeight="1" x14ac:dyDescent="0.4"/>
    <row r="47" ht="24.75" customHeight="1" x14ac:dyDescent="0.4"/>
    <row r="48" ht="24.75" customHeight="1" x14ac:dyDescent="0.4"/>
    <row r="49" spans="2:16" ht="24.75" customHeight="1" x14ac:dyDescent="0.4"/>
    <row r="50" spans="2:16" ht="24.75" customHeight="1" x14ac:dyDescent="0.4"/>
    <row r="51" spans="2:16" ht="24.75" customHeight="1" x14ac:dyDescent="0.4"/>
    <row r="52" spans="2:16" ht="24.75" customHeight="1" x14ac:dyDescent="0.4"/>
    <row r="53" spans="2:16" ht="24.75" customHeight="1" x14ac:dyDescent="0.4"/>
    <row r="54" spans="2:16" ht="24.75" customHeight="1" x14ac:dyDescent="0.4"/>
    <row r="55" spans="2:16" ht="24.75" customHeight="1" x14ac:dyDescent="0.4"/>
    <row r="56" spans="2:16" ht="24.75" customHeight="1" x14ac:dyDescent="0.4"/>
    <row r="57" spans="2:16" ht="24.75" customHeight="1" x14ac:dyDescent="0.4"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2:16" ht="24.75" customHeight="1" x14ac:dyDescent="0.4"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2:16" ht="24.75" customHeight="1" x14ac:dyDescent="0.4"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2:16" ht="24.75" customHeight="1" x14ac:dyDescent="0.4"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2:16" ht="24.75" customHeight="1" x14ac:dyDescent="0.4">
      <c r="B61" s="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24.75" customHeight="1" x14ac:dyDescent="0.4"/>
    <row r="63" spans="2:16" ht="24.75" customHeight="1" x14ac:dyDescent="0.4"/>
    <row r="64" spans="2:16" ht="24.75" customHeight="1" x14ac:dyDescent="0.4"/>
    <row r="65" ht="24.75" customHeight="1" x14ac:dyDescent="0.4"/>
    <row r="66" ht="24.75" customHeight="1" x14ac:dyDescent="0.4"/>
    <row r="67" ht="24.75" customHeight="1" x14ac:dyDescent="0.4"/>
    <row r="68" ht="24.75" customHeight="1" x14ac:dyDescent="0.4"/>
    <row r="69" ht="24.75" customHeight="1" x14ac:dyDescent="0.4"/>
    <row r="70" ht="24.75" customHeight="1" x14ac:dyDescent="0.4"/>
    <row r="71" ht="24.75" customHeight="1" x14ac:dyDescent="0.4"/>
    <row r="72" ht="24.75" customHeight="1" x14ac:dyDescent="0.4"/>
    <row r="73" ht="24.75" customHeight="1" x14ac:dyDescent="0.4"/>
    <row r="74" ht="24.75" customHeight="1" x14ac:dyDescent="0.4"/>
    <row r="75" ht="24.75" customHeight="1" x14ac:dyDescent="0.4"/>
    <row r="76" ht="24.75" customHeight="1" x14ac:dyDescent="0.4"/>
    <row r="77" ht="24.75" customHeight="1" x14ac:dyDescent="0.4"/>
    <row r="78" ht="24.75" customHeight="1" x14ac:dyDescent="0.4"/>
    <row r="79" ht="24.75" customHeight="1" x14ac:dyDescent="0.4"/>
    <row r="80" ht="24.75" customHeight="1" x14ac:dyDescent="0.4"/>
    <row r="81" ht="24.75" customHeight="1" x14ac:dyDescent="0.4"/>
    <row r="82" ht="24.75" customHeight="1" x14ac:dyDescent="0.4"/>
    <row r="83" ht="24.75" customHeight="1" x14ac:dyDescent="0.4"/>
    <row r="84" ht="24.75" customHeight="1" x14ac:dyDescent="0.4"/>
    <row r="85" ht="24.75" customHeight="1" x14ac:dyDescent="0.4"/>
    <row r="86" ht="24.75" customHeight="1" x14ac:dyDescent="0.4"/>
    <row r="87" ht="24.75" customHeight="1" x14ac:dyDescent="0.4"/>
    <row r="88" ht="24.75" customHeight="1" x14ac:dyDescent="0.4"/>
    <row r="89" ht="24.75" customHeight="1" x14ac:dyDescent="0.4"/>
    <row r="90" ht="24.75" customHeight="1" x14ac:dyDescent="0.4"/>
    <row r="91" ht="24.75" customHeight="1" x14ac:dyDescent="0.4"/>
    <row r="92" ht="24.75" customHeight="1" x14ac:dyDescent="0.4"/>
    <row r="93" ht="24.75" customHeight="1" x14ac:dyDescent="0.4"/>
    <row r="94" ht="24.75" customHeight="1" x14ac:dyDescent="0.4"/>
    <row r="95" ht="24.75" customHeight="1" x14ac:dyDescent="0.4"/>
    <row r="96" ht="24.75" customHeight="1" x14ac:dyDescent="0.4"/>
    <row r="97" ht="24.75" customHeight="1" x14ac:dyDescent="0.4"/>
    <row r="98" ht="24.75" customHeight="1" x14ac:dyDescent="0.4"/>
    <row r="99" ht="24.75" customHeight="1" x14ac:dyDescent="0.4"/>
    <row r="100" ht="24.75" customHeight="1" x14ac:dyDescent="0.4"/>
    <row r="101" ht="24.75" customHeight="1" x14ac:dyDescent="0.4"/>
    <row r="102" ht="24.75" customHeight="1" x14ac:dyDescent="0.4"/>
    <row r="103" ht="24.75" customHeight="1" x14ac:dyDescent="0.4"/>
    <row r="104" ht="24.75" customHeight="1" x14ac:dyDescent="0.4"/>
    <row r="105" ht="24.75" customHeight="1" x14ac:dyDescent="0.4"/>
    <row r="106" ht="24.75" customHeight="1" x14ac:dyDescent="0.4"/>
    <row r="107" ht="24.75" customHeight="1" x14ac:dyDescent="0.4"/>
    <row r="108" ht="24.75" customHeight="1" x14ac:dyDescent="0.4"/>
    <row r="109" ht="24.75" customHeight="1" x14ac:dyDescent="0.4"/>
    <row r="110" ht="24.75" customHeight="1" x14ac:dyDescent="0.4"/>
    <row r="111" ht="24.75" customHeight="1" x14ac:dyDescent="0.4"/>
    <row r="112" ht="24.75" customHeight="1" x14ac:dyDescent="0.4"/>
    <row r="113" ht="24.75" customHeight="1" x14ac:dyDescent="0.4"/>
    <row r="114" ht="24.75" customHeight="1" x14ac:dyDescent="0.4"/>
  </sheetData>
  <mergeCells count="88">
    <mergeCell ref="C57:P57"/>
    <mergeCell ref="C58:P58"/>
    <mergeCell ref="C59:P59"/>
    <mergeCell ref="C60:P60"/>
    <mergeCell ref="G24:AB24"/>
    <mergeCell ref="C26:E26"/>
    <mergeCell ref="T26:X26"/>
    <mergeCell ref="Y26:Z26"/>
    <mergeCell ref="A7:D9"/>
    <mergeCell ref="E9:G9"/>
    <mergeCell ref="E8:G8"/>
    <mergeCell ref="A1:AB1"/>
    <mergeCell ref="A2:AB2"/>
    <mergeCell ref="A4:D4"/>
    <mergeCell ref="A5:D6"/>
    <mergeCell ref="E5:T6"/>
    <mergeCell ref="U5:AB5"/>
    <mergeCell ref="U6:AB6"/>
    <mergeCell ref="M4:AB4"/>
    <mergeCell ref="E4:L4"/>
    <mergeCell ref="E7:G7"/>
    <mergeCell ref="H7:AB7"/>
    <mergeCell ref="H8:AB8"/>
    <mergeCell ref="H9:AB9"/>
    <mergeCell ref="I14:J14"/>
    <mergeCell ref="I15:J15"/>
    <mergeCell ref="I16:J16"/>
    <mergeCell ref="K11:P11"/>
    <mergeCell ref="K12:L12"/>
    <mergeCell ref="M12:P12"/>
    <mergeCell ref="M13:P13"/>
    <mergeCell ref="I13:J13"/>
    <mergeCell ref="M15:P15"/>
    <mergeCell ref="M16:P16"/>
    <mergeCell ref="I11:J12"/>
    <mergeCell ref="K19:L19"/>
    <mergeCell ref="K20:L20"/>
    <mergeCell ref="I17:J17"/>
    <mergeCell ref="I18:J18"/>
    <mergeCell ref="I19:J19"/>
    <mergeCell ref="I20:J20"/>
    <mergeCell ref="M18:P18"/>
    <mergeCell ref="M19:P19"/>
    <mergeCell ref="Q13:R13"/>
    <mergeCell ref="S13:V13"/>
    <mergeCell ref="Q14:R14"/>
    <mergeCell ref="S14:V14"/>
    <mergeCell ref="M14:P14"/>
    <mergeCell ref="S18:V18"/>
    <mergeCell ref="S19:V19"/>
    <mergeCell ref="G11:H12"/>
    <mergeCell ref="Q11:V11"/>
    <mergeCell ref="Q12:R12"/>
    <mergeCell ref="S12:V12"/>
    <mergeCell ref="Q17:R17"/>
    <mergeCell ref="S17:V17"/>
    <mergeCell ref="S16:V16"/>
    <mergeCell ref="M17:P17"/>
    <mergeCell ref="G16:H20"/>
    <mergeCell ref="G13:H15"/>
    <mergeCell ref="K16:L16"/>
    <mergeCell ref="K13:L13"/>
    <mergeCell ref="K14:L14"/>
    <mergeCell ref="K15:L15"/>
    <mergeCell ref="K17:L17"/>
    <mergeCell ref="K18:L18"/>
    <mergeCell ref="M20:P20"/>
    <mergeCell ref="E11:F22"/>
    <mergeCell ref="F26:I26"/>
    <mergeCell ref="K26:L26"/>
    <mergeCell ref="M26:O26"/>
    <mergeCell ref="P26:Q26"/>
    <mergeCell ref="M21:P21"/>
    <mergeCell ref="Q18:R18"/>
    <mergeCell ref="Q19:R19"/>
    <mergeCell ref="G25:Q25"/>
    <mergeCell ref="R26:S26"/>
    <mergeCell ref="Q20:R20"/>
    <mergeCell ref="S20:V20"/>
    <mergeCell ref="Q15:R15"/>
    <mergeCell ref="S15:V15"/>
    <mergeCell ref="Q16:R16"/>
    <mergeCell ref="S21:V21"/>
    <mergeCell ref="K21:L21"/>
    <mergeCell ref="Q21:R21"/>
    <mergeCell ref="G21:J21"/>
    <mergeCell ref="G22:J22"/>
    <mergeCell ref="K22:V22"/>
  </mergeCells>
  <phoneticPr fontId="1"/>
  <conditionalFormatting sqref="E4:L4">
    <cfRule type="cellIs" dxfId="9" priority="4" operator="equal">
      <formula>""</formula>
    </cfRule>
    <cfRule type="expression" priority="5">
      <formula>C2&lt;&gt;""</formula>
    </cfRule>
  </conditionalFormatting>
  <conditionalFormatting sqref="E5:T6">
    <cfRule type="cellIs" dxfId="8" priority="3" operator="equal">
      <formula>""</formula>
    </cfRule>
  </conditionalFormatting>
  <conditionalFormatting sqref="U6:AB6">
    <cfRule type="cellIs" dxfId="7" priority="2" operator="equal">
      <formula>""</formula>
    </cfRule>
  </conditionalFormatting>
  <conditionalFormatting sqref="H7:AB9">
    <cfRule type="cellIs" dxfId="6" priority="1" operator="equal">
      <formula>""</formula>
    </cfRule>
  </conditionalFormatting>
  <hyperlinks>
    <hyperlink ref="G25" r:id="rId1" xr:uid="{00000000-0004-0000-0200-000000000000}"/>
  </hyperlinks>
  <pageMargins left="0.31496062992125984" right="0.31496062992125984" top="0.35433070866141736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24"/>
  <sheetViews>
    <sheetView workbookViewId="0">
      <selection activeCell="W15" sqref="W15:AC15"/>
    </sheetView>
  </sheetViews>
  <sheetFormatPr defaultRowHeight="18.75" x14ac:dyDescent="0.4"/>
  <cols>
    <col min="1" max="21" width="3.125" customWidth="1"/>
    <col min="22" max="22" width="15" bestFit="1" customWidth="1"/>
    <col min="23" max="34" width="3.125" customWidth="1"/>
    <col min="35" max="43" width="4.125" customWidth="1"/>
    <col min="44" max="76" width="3.125" customWidth="1"/>
  </cols>
  <sheetData>
    <row r="1" spans="1:43" ht="29.25" customHeight="1" x14ac:dyDescent="0.4">
      <c r="A1" s="97" t="s">
        <v>50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43" ht="29.25" customHeight="1" x14ac:dyDescent="0.4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1:43" ht="29.25" customHeight="1" x14ac:dyDescent="0.4"/>
    <row r="4" spans="1:43" ht="29.25" customHeight="1" thickBot="1" x14ac:dyDescent="0.45">
      <c r="A4" s="147" t="s">
        <v>54</v>
      </c>
      <c r="B4" s="147"/>
      <c r="C4" s="147" t="s">
        <v>55</v>
      </c>
      <c r="D4" s="147"/>
      <c r="E4" s="147"/>
      <c r="F4" s="147" t="s">
        <v>56</v>
      </c>
      <c r="G4" s="147"/>
      <c r="H4" s="147"/>
      <c r="I4" s="147"/>
      <c r="J4" s="147"/>
      <c r="K4" s="147"/>
      <c r="L4" s="147"/>
      <c r="M4" s="147"/>
      <c r="N4" s="147" t="s">
        <v>57</v>
      </c>
      <c r="O4" s="147"/>
      <c r="P4" s="147"/>
      <c r="Q4" s="147"/>
      <c r="R4" s="147"/>
      <c r="S4" s="147"/>
      <c r="T4" s="147"/>
      <c r="U4" s="147"/>
      <c r="V4" s="144" t="s">
        <v>82</v>
      </c>
      <c r="W4" s="147" t="s">
        <v>58</v>
      </c>
      <c r="X4" s="147"/>
      <c r="Y4" s="147"/>
      <c r="Z4" s="147"/>
      <c r="AA4" s="147"/>
      <c r="AB4" s="147"/>
      <c r="AC4" s="147"/>
    </row>
    <row r="5" spans="1:43" ht="29.25" customHeight="1" thickTop="1" x14ac:dyDescent="0.4">
      <c r="A5" s="145">
        <v>1</v>
      </c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>
        <f>申込書!U6</f>
        <v>0</v>
      </c>
      <c r="O5" s="146"/>
      <c r="P5" s="146"/>
      <c r="Q5" s="146"/>
      <c r="R5" s="146"/>
      <c r="S5" s="146"/>
      <c r="T5" s="146"/>
      <c r="U5" s="146"/>
      <c r="V5" s="141"/>
      <c r="W5" s="146"/>
      <c r="X5" s="146"/>
      <c r="Y5" s="146"/>
      <c r="Z5" s="146"/>
      <c r="AA5" s="146"/>
      <c r="AB5" s="146"/>
      <c r="AC5" s="146"/>
      <c r="AI5" s="136" t="s">
        <v>75</v>
      </c>
      <c r="AJ5" s="67"/>
      <c r="AK5" s="67"/>
      <c r="AL5" s="70"/>
      <c r="AM5" s="13"/>
      <c r="AN5" s="136" t="s">
        <v>76</v>
      </c>
      <c r="AO5" s="67"/>
      <c r="AP5" s="67"/>
      <c r="AQ5" s="70"/>
    </row>
    <row r="6" spans="1:43" ht="29.25" customHeight="1" thickBot="1" x14ac:dyDescent="0.45">
      <c r="A6" s="138">
        <v>2</v>
      </c>
      <c r="B6" s="138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>
        <f>申込書!U6</f>
        <v>0</v>
      </c>
      <c r="O6" s="135"/>
      <c r="P6" s="135"/>
      <c r="Q6" s="135"/>
      <c r="R6" s="135"/>
      <c r="S6" s="135"/>
      <c r="T6" s="135"/>
      <c r="U6" s="135"/>
      <c r="V6" s="37"/>
      <c r="W6" s="135"/>
      <c r="X6" s="135"/>
      <c r="Y6" s="135"/>
      <c r="Z6" s="135"/>
      <c r="AA6" s="135"/>
      <c r="AB6" s="135"/>
      <c r="AC6" s="135"/>
      <c r="AI6" s="20" t="s">
        <v>79</v>
      </c>
      <c r="AJ6" s="71" t="s">
        <v>77</v>
      </c>
      <c r="AK6" s="137"/>
      <c r="AL6" s="24" t="s">
        <v>78</v>
      </c>
      <c r="AM6" s="13"/>
      <c r="AN6" s="20" t="s">
        <v>79</v>
      </c>
      <c r="AO6" s="71" t="s">
        <v>77</v>
      </c>
      <c r="AP6" s="137"/>
      <c r="AQ6" s="24" t="s">
        <v>78</v>
      </c>
    </row>
    <row r="7" spans="1:43" ht="29.25" customHeight="1" thickTop="1" x14ac:dyDescent="0.4">
      <c r="A7" s="138">
        <v>3</v>
      </c>
      <c r="B7" s="138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>
        <f>申込書!U6</f>
        <v>0</v>
      </c>
      <c r="O7" s="135"/>
      <c r="P7" s="135"/>
      <c r="Q7" s="135"/>
      <c r="R7" s="135"/>
      <c r="S7" s="135"/>
      <c r="T7" s="135"/>
      <c r="U7" s="135"/>
      <c r="V7" s="37"/>
      <c r="W7" s="135"/>
      <c r="X7" s="135"/>
      <c r="Y7" s="135"/>
      <c r="Z7" s="135"/>
      <c r="AA7" s="135"/>
      <c r="AB7" s="135"/>
      <c r="AC7" s="135"/>
      <c r="AI7" s="21" t="s">
        <v>59</v>
      </c>
      <c r="AJ7" s="28">
        <f>COUNTIF(C5:E24,"A")</f>
        <v>0</v>
      </c>
      <c r="AK7" s="29">
        <f>COUNTIF(申込名簿②!C5:E24,"A")</f>
        <v>0</v>
      </c>
      <c r="AL7" s="25">
        <f>AJ7+AK7</f>
        <v>0</v>
      </c>
      <c r="AM7" s="13"/>
      <c r="AN7" s="21" t="s">
        <v>67</v>
      </c>
      <c r="AO7" s="14">
        <f>COUNTIF(C5:E24,"I")</f>
        <v>0</v>
      </c>
      <c r="AP7" s="36">
        <f>COUNTIF(申込名簿②!C5:E24,"I")</f>
        <v>0</v>
      </c>
      <c r="AQ7" s="17">
        <f>AO7+AP7</f>
        <v>0</v>
      </c>
    </row>
    <row r="8" spans="1:43" ht="29.25" customHeight="1" x14ac:dyDescent="0.4">
      <c r="A8" s="138">
        <v>4</v>
      </c>
      <c r="B8" s="138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>
        <f>申込書!U6</f>
        <v>0</v>
      </c>
      <c r="O8" s="135"/>
      <c r="P8" s="135"/>
      <c r="Q8" s="135"/>
      <c r="R8" s="135"/>
      <c r="S8" s="135"/>
      <c r="T8" s="135"/>
      <c r="U8" s="135"/>
      <c r="V8" s="37"/>
      <c r="W8" s="135"/>
      <c r="X8" s="135"/>
      <c r="Y8" s="135"/>
      <c r="Z8" s="135"/>
      <c r="AA8" s="135"/>
      <c r="AB8" s="135"/>
      <c r="AC8" s="135"/>
      <c r="AI8" s="22" t="s">
        <v>60</v>
      </c>
      <c r="AJ8" s="30">
        <f>COUNTIF(C5:E24,"B")</f>
        <v>0</v>
      </c>
      <c r="AK8" s="31">
        <f>COUNTIF(申込名簿②!C5:E24,"B")</f>
        <v>0</v>
      </c>
      <c r="AL8" s="26">
        <f t="shared" ref="AL8:AL14" si="0">AJ8+AK8</f>
        <v>0</v>
      </c>
      <c r="AM8" s="13"/>
      <c r="AN8" s="22" t="s">
        <v>68</v>
      </c>
      <c r="AO8" s="15">
        <f>COUNTIF(C5:E24,"J")</f>
        <v>0</v>
      </c>
      <c r="AP8" s="34">
        <f>COUNTIF(申込名簿②!C5:E24,"J")</f>
        <v>0</v>
      </c>
      <c r="AQ8" s="18">
        <f t="shared" ref="AQ8:AQ14" si="1">AO8+AP8</f>
        <v>0</v>
      </c>
    </row>
    <row r="9" spans="1:43" ht="29.25" customHeight="1" x14ac:dyDescent="0.4">
      <c r="A9" s="138">
        <v>5</v>
      </c>
      <c r="B9" s="138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>
        <f>申込書!U6</f>
        <v>0</v>
      </c>
      <c r="O9" s="135"/>
      <c r="P9" s="135"/>
      <c r="Q9" s="135"/>
      <c r="R9" s="135"/>
      <c r="S9" s="135"/>
      <c r="T9" s="135"/>
      <c r="U9" s="135"/>
      <c r="V9" s="37"/>
      <c r="W9" s="135"/>
      <c r="X9" s="135"/>
      <c r="Y9" s="135"/>
      <c r="Z9" s="135"/>
      <c r="AA9" s="135"/>
      <c r="AB9" s="135"/>
      <c r="AC9" s="135"/>
      <c r="AI9" s="22" t="s">
        <v>61</v>
      </c>
      <c r="AJ9" s="30">
        <f>COUNTIF(C5:E24,"C")</f>
        <v>0</v>
      </c>
      <c r="AK9" s="31">
        <f>COUNTIF(申込名簿②!C5:E24,"C")</f>
        <v>0</v>
      </c>
      <c r="AL9" s="26">
        <f t="shared" si="0"/>
        <v>0</v>
      </c>
      <c r="AM9" s="13"/>
      <c r="AN9" s="22" t="s">
        <v>69</v>
      </c>
      <c r="AO9" s="15">
        <f>COUNTIF(C5:E24,"K")</f>
        <v>0</v>
      </c>
      <c r="AP9" s="34">
        <f>COUNTIF(申込名簿②!C5:E24,"K")</f>
        <v>0</v>
      </c>
      <c r="AQ9" s="18">
        <f t="shared" si="1"/>
        <v>0</v>
      </c>
    </row>
    <row r="10" spans="1:43" ht="29.25" customHeight="1" x14ac:dyDescent="0.4">
      <c r="A10" s="138">
        <v>6</v>
      </c>
      <c r="B10" s="138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>
        <f>申込書!U6</f>
        <v>0</v>
      </c>
      <c r="O10" s="135"/>
      <c r="P10" s="135"/>
      <c r="Q10" s="135"/>
      <c r="R10" s="135"/>
      <c r="S10" s="135"/>
      <c r="T10" s="135"/>
      <c r="U10" s="135"/>
      <c r="V10" s="37"/>
      <c r="W10" s="135"/>
      <c r="X10" s="135"/>
      <c r="Y10" s="135"/>
      <c r="Z10" s="135"/>
      <c r="AA10" s="135"/>
      <c r="AB10" s="135"/>
      <c r="AC10" s="135"/>
      <c r="AI10" s="22" t="s">
        <v>62</v>
      </c>
      <c r="AJ10" s="30">
        <f>COUNTIF(C5:E24,"D")</f>
        <v>0</v>
      </c>
      <c r="AK10" s="31">
        <f>COUNTIF(申込名簿②!C5:E24,"D")</f>
        <v>0</v>
      </c>
      <c r="AL10" s="26">
        <f t="shared" si="0"/>
        <v>0</v>
      </c>
      <c r="AM10" s="13"/>
      <c r="AN10" s="22" t="s">
        <v>70</v>
      </c>
      <c r="AO10" s="15">
        <f>COUNTIF(C5:E24,"L")</f>
        <v>0</v>
      </c>
      <c r="AP10" s="34">
        <f>COUNTIF(申込名簿②!C5:E24,"L")</f>
        <v>0</v>
      </c>
      <c r="AQ10" s="18">
        <f t="shared" si="1"/>
        <v>0</v>
      </c>
    </row>
    <row r="11" spans="1:43" ht="29.25" customHeight="1" x14ac:dyDescent="0.4">
      <c r="A11" s="138">
        <v>7</v>
      </c>
      <c r="B11" s="138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>
        <f>申込書!U6</f>
        <v>0</v>
      </c>
      <c r="O11" s="135"/>
      <c r="P11" s="135"/>
      <c r="Q11" s="135"/>
      <c r="R11" s="135"/>
      <c r="S11" s="135"/>
      <c r="T11" s="135"/>
      <c r="U11" s="135"/>
      <c r="V11" s="37"/>
      <c r="W11" s="135"/>
      <c r="X11" s="135"/>
      <c r="Y11" s="135"/>
      <c r="Z11" s="135"/>
      <c r="AA11" s="135"/>
      <c r="AB11" s="135"/>
      <c r="AC11" s="135"/>
      <c r="AI11" s="22" t="s">
        <v>63</v>
      </c>
      <c r="AJ11" s="30">
        <f>COUNTIF(C5:E24,"E")</f>
        <v>0</v>
      </c>
      <c r="AK11" s="31">
        <f>COUNTIF(申込名簿②!C5:E24,"E")</f>
        <v>0</v>
      </c>
      <c r="AL11" s="26">
        <f t="shared" si="0"/>
        <v>0</v>
      </c>
      <c r="AM11" s="13"/>
      <c r="AN11" s="22" t="s">
        <v>71</v>
      </c>
      <c r="AO11" s="15">
        <f>COUNTIF(C5:E24,"M")</f>
        <v>0</v>
      </c>
      <c r="AP11" s="34">
        <f>COUNTIF(申込名簿②!C5:E24,"M")</f>
        <v>0</v>
      </c>
      <c r="AQ11" s="18">
        <f t="shared" si="1"/>
        <v>0</v>
      </c>
    </row>
    <row r="12" spans="1:43" ht="29.25" customHeight="1" x14ac:dyDescent="0.4">
      <c r="A12" s="138">
        <v>8</v>
      </c>
      <c r="B12" s="138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>
        <f>申込書!U6</f>
        <v>0</v>
      </c>
      <c r="O12" s="135"/>
      <c r="P12" s="135"/>
      <c r="Q12" s="135"/>
      <c r="R12" s="135"/>
      <c r="S12" s="135"/>
      <c r="T12" s="135"/>
      <c r="U12" s="135"/>
      <c r="V12" s="37"/>
      <c r="W12" s="135"/>
      <c r="X12" s="135"/>
      <c r="Y12" s="135"/>
      <c r="Z12" s="135"/>
      <c r="AA12" s="135"/>
      <c r="AB12" s="135"/>
      <c r="AC12" s="135"/>
      <c r="AI12" s="22" t="s">
        <v>64</v>
      </c>
      <c r="AJ12" s="30">
        <f>COUNTIF(C5:E24,"F")</f>
        <v>0</v>
      </c>
      <c r="AK12" s="31">
        <f>COUNTIF(申込名簿②!C5:E24,"F")</f>
        <v>0</v>
      </c>
      <c r="AL12" s="26">
        <f t="shared" si="0"/>
        <v>0</v>
      </c>
      <c r="AM12" s="13"/>
      <c r="AN12" s="22" t="s">
        <v>72</v>
      </c>
      <c r="AO12" s="15">
        <f>COUNTIF(C5:E24,"N")</f>
        <v>0</v>
      </c>
      <c r="AP12" s="34">
        <f>COUNTIF(申込名簿②!C5:E24,"N")</f>
        <v>0</v>
      </c>
      <c r="AQ12" s="18">
        <f t="shared" si="1"/>
        <v>0</v>
      </c>
    </row>
    <row r="13" spans="1:43" ht="29.25" customHeight="1" x14ac:dyDescent="0.4">
      <c r="A13" s="138">
        <v>9</v>
      </c>
      <c r="B13" s="138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>
        <f>申込書!U6</f>
        <v>0</v>
      </c>
      <c r="O13" s="135"/>
      <c r="P13" s="135"/>
      <c r="Q13" s="135"/>
      <c r="R13" s="135"/>
      <c r="S13" s="135"/>
      <c r="T13" s="135"/>
      <c r="U13" s="135"/>
      <c r="V13" s="37"/>
      <c r="W13" s="135"/>
      <c r="X13" s="135"/>
      <c r="Y13" s="135"/>
      <c r="Z13" s="135"/>
      <c r="AA13" s="135"/>
      <c r="AB13" s="135"/>
      <c r="AC13" s="135"/>
      <c r="AI13" s="22" t="s">
        <v>65</v>
      </c>
      <c r="AJ13" s="30">
        <f>COUNTIF(C5:E24,"G")</f>
        <v>0</v>
      </c>
      <c r="AK13" s="31">
        <f>COUNTIF(申込名簿②!C5:E24,"G")</f>
        <v>0</v>
      </c>
      <c r="AL13" s="26">
        <f t="shared" si="0"/>
        <v>0</v>
      </c>
      <c r="AM13" s="13"/>
      <c r="AN13" s="22" t="s">
        <v>73</v>
      </c>
      <c r="AO13" s="15">
        <f>COUNTIF(C5:E24,"O")</f>
        <v>0</v>
      </c>
      <c r="AP13" s="34">
        <f>COUNTIF(申込名簿②!C5:E24,"O")</f>
        <v>0</v>
      </c>
      <c r="AQ13" s="18">
        <f t="shared" si="1"/>
        <v>0</v>
      </c>
    </row>
    <row r="14" spans="1:43" ht="29.25" customHeight="1" thickBot="1" x14ac:dyDescent="0.45">
      <c r="A14" s="138">
        <v>10</v>
      </c>
      <c r="B14" s="138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>
        <f>申込書!U6</f>
        <v>0</v>
      </c>
      <c r="O14" s="135"/>
      <c r="P14" s="135"/>
      <c r="Q14" s="135"/>
      <c r="R14" s="135"/>
      <c r="S14" s="135"/>
      <c r="T14" s="135"/>
      <c r="U14" s="135"/>
      <c r="V14" s="37"/>
      <c r="W14" s="135"/>
      <c r="X14" s="135"/>
      <c r="Y14" s="135"/>
      <c r="Z14" s="135"/>
      <c r="AA14" s="135"/>
      <c r="AB14" s="135"/>
      <c r="AC14" s="135"/>
      <c r="AI14" s="23" t="s">
        <v>66</v>
      </c>
      <c r="AJ14" s="32">
        <f>COUNTIF(C5:E24,"H")</f>
        <v>0</v>
      </c>
      <c r="AK14" s="33">
        <f>COUNTIF(申込名簿②!C5:E24,"H")</f>
        <v>0</v>
      </c>
      <c r="AL14" s="27">
        <f t="shared" si="0"/>
        <v>0</v>
      </c>
      <c r="AM14" s="13"/>
      <c r="AN14" s="23" t="s">
        <v>74</v>
      </c>
      <c r="AO14" s="16">
        <f>COUNTIF(C5:E24,"P")</f>
        <v>0</v>
      </c>
      <c r="AP14" s="35">
        <f>COUNTIF(申込名簿②!C5:E24,"P")</f>
        <v>0</v>
      </c>
      <c r="AQ14" s="19">
        <f t="shared" si="1"/>
        <v>0</v>
      </c>
    </row>
    <row r="15" spans="1:43" ht="29.25" customHeight="1" thickTop="1" x14ac:dyDescent="0.4">
      <c r="A15" s="138">
        <v>11</v>
      </c>
      <c r="B15" s="138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>
        <f>申込書!U6</f>
        <v>0</v>
      </c>
      <c r="O15" s="135"/>
      <c r="P15" s="135"/>
      <c r="Q15" s="135"/>
      <c r="R15" s="135"/>
      <c r="S15" s="135"/>
      <c r="T15" s="135"/>
      <c r="U15" s="135"/>
      <c r="V15" s="37"/>
      <c r="W15" s="135"/>
      <c r="X15" s="135"/>
      <c r="Y15" s="135"/>
      <c r="Z15" s="135"/>
      <c r="AA15" s="135"/>
      <c r="AB15" s="135"/>
      <c r="AC15" s="135"/>
    </row>
    <row r="16" spans="1:43" ht="29.25" customHeight="1" x14ac:dyDescent="0.4">
      <c r="A16" s="138">
        <v>12</v>
      </c>
      <c r="B16" s="138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>
        <f>申込書!U6</f>
        <v>0</v>
      </c>
      <c r="O16" s="135"/>
      <c r="P16" s="135"/>
      <c r="Q16" s="135"/>
      <c r="R16" s="135"/>
      <c r="S16" s="135"/>
      <c r="T16" s="135"/>
      <c r="U16" s="135"/>
      <c r="V16" s="37"/>
      <c r="W16" s="135"/>
      <c r="X16" s="135"/>
      <c r="Y16" s="135"/>
      <c r="Z16" s="135"/>
      <c r="AA16" s="135"/>
      <c r="AB16" s="135"/>
      <c r="AC16" s="135"/>
    </row>
    <row r="17" spans="1:29" ht="29.25" customHeight="1" x14ac:dyDescent="0.4">
      <c r="A17" s="138">
        <v>13</v>
      </c>
      <c r="B17" s="138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>
        <f>申込書!U6</f>
        <v>0</v>
      </c>
      <c r="O17" s="135"/>
      <c r="P17" s="135"/>
      <c r="Q17" s="135"/>
      <c r="R17" s="135"/>
      <c r="S17" s="135"/>
      <c r="T17" s="135"/>
      <c r="U17" s="135"/>
      <c r="V17" s="37"/>
      <c r="W17" s="135"/>
      <c r="X17" s="135"/>
      <c r="Y17" s="135"/>
      <c r="Z17" s="135"/>
      <c r="AA17" s="135"/>
      <c r="AB17" s="135"/>
      <c r="AC17" s="135"/>
    </row>
    <row r="18" spans="1:29" ht="29.25" customHeight="1" x14ac:dyDescent="0.4">
      <c r="A18" s="138">
        <v>14</v>
      </c>
      <c r="B18" s="138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>
        <f>申込書!U6</f>
        <v>0</v>
      </c>
      <c r="O18" s="135"/>
      <c r="P18" s="135"/>
      <c r="Q18" s="135"/>
      <c r="R18" s="135"/>
      <c r="S18" s="135"/>
      <c r="T18" s="135"/>
      <c r="U18" s="135"/>
      <c r="V18" s="37"/>
      <c r="W18" s="135"/>
      <c r="X18" s="135"/>
      <c r="Y18" s="135"/>
      <c r="Z18" s="135"/>
      <c r="AA18" s="135"/>
      <c r="AB18" s="135"/>
      <c r="AC18" s="135"/>
    </row>
    <row r="19" spans="1:29" ht="29.25" customHeight="1" x14ac:dyDescent="0.4">
      <c r="A19" s="138">
        <v>15</v>
      </c>
      <c r="B19" s="138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>
        <f>申込書!U6</f>
        <v>0</v>
      </c>
      <c r="O19" s="135"/>
      <c r="P19" s="135"/>
      <c r="Q19" s="135"/>
      <c r="R19" s="135"/>
      <c r="S19" s="135"/>
      <c r="T19" s="135"/>
      <c r="U19" s="135"/>
      <c r="V19" s="37"/>
      <c r="W19" s="135"/>
      <c r="X19" s="135"/>
      <c r="Y19" s="135"/>
      <c r="Z19" s="135"/>
      <c r="AA19" s="135"/>
      <c r="AB19" s="135"/>
      <c r="AC19" s="135"/>
    </row>
    <row r="20" spans="1:29" ht="29.25" customHeight="1" x14ac:dyDescent="0.4">
      <c r="A20" s="138">
        <v>16</v>
      </c>
      <c r="B20" s="138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>
        <f>申込書!U6</f>
        <v>0</v>
      </c>
      <c r="O20" s="135"/>
      <c r="P20" s="135"/>
      <c r="Q20" s="135"/>
      <c r="R20" s="135"/>
      <c r="S20" s="135"/>
      <c r="T20" s="135"/>
      <c r="U20" s="135"/>
      <c r="V20" s="37"/>
      <c r="W20" s="135"/>
      <c r="X20" s="135"/>
      <c r="Y20" s="135"/>
      <c r="Z20" s="135"/>
      <c r="AA20" s="135"/>
      <c r="AB20" s="135"/>
      <c r="AC20" s="135"/>
    </row>
    <row r="21" spans="1:29" ht="29.25" customHeight="1" x14ac:dyDescent="0.4">
      <c r="A21" s="138">
        <v>17</v>
      </c>
      <c r="B21" s="138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>
        <f>申込書!U6</f>
        <v>0</v>
      </c>
      <c r="O21" s="135"/>
      <c r="P21" s="135"/>
      <c r="Q21" s="135"/>
      <c r="R21" s="135"/>
      <c r="S21" s="135"/>
      <c r="T21" s="135"/>
      <c r="U21" s="135"/>
      <c r="V21" s="37"/>
      <c r="W21" s="135"/>
      <c r="X21" s="135"/>
      <c r="Y21" s="135"/>
      <c r="Z21" s="135"/>
      <c r="AA21" s="135"/>
      <c r="AB21" s="135"/>
      <c r="AC21" s="135"/>
    </row>
    <row r="22" spans="1:29" ht="29.25" customHeight="1" x14ac:dyDescent="0.4">
      <c r="A22" s="138">
        <v>18</v>
      </c>
      <c r="B22" s="138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>
        <f>申込書!U6</f>
        <v>0</v>
      </c>
      <c r="O22" s="135"/>
      <c r="P22" s="135"/>
      <c r="Q22" s="135"/>
      <c r="R22" s="135"/>
      <c r="S22" s="135"/>
      <c r="T22" s="135"/>
      <c r="U22" s="135"/>
      <c r="V22" s="37"/>
      <c r="W22" s="135"/>
      <c r="X22" s="135"/>
      <c r="Y22" s="135"/>
      <c r="Z22" s="135"/>
      <c r="AA22" s="135"/>
      <c r="AB22" s="135"/>
      <c r="AC22" s="135"/>
    </row>
    <row r="23" spans="1:29" ht="29.25" customHeight="1" x14ac:dyDescent="0.4">
      <c r="A23" s="138">
        <v>19</v>
      </c>
      <c r="B23" s="138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>
        <f>申込書!U6</f>
        <v>0</v>
      </c>
      <c r="O23" s="135"/>
      <c r="P23" s="135"/>
      <c r="Q23" s="135"/>
      <c r="R23" s="135"/>
      <c r="S23" s="135"/>
      <c r="T23" s="135"/>
      <c r="U23" s="135"/>
      <c r="V23" s="37"/>
      <c r="W23" s="135"/>
      <c r="X23" s="135"/>
      <c r="Y23" s="135"/>
      <c r="Z23" s="135"/>
      <c r="AA23" s="135"/>
      <c r="AB23" s="135"/>
      <c r="AC23" s="135"/>
    </row>
    <row r="24" spans="1:29" ht="29.25" customHeight="1" x14ac:dyDescent="0.4">
      <c r="A24" s="138">
        <v>20</v>
      </c>
      <c r="B24" s="138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>
        <f>申込書!U6</f>
        <v>0</v>
      </c>
      <c r="O24" s="135"/>
      <c r="P24" s="135"/>
      <c r="Q24" s="135"/>
      <c r="R24" s="135"/>
      <c r="S24" s="135"/>
      <c r="T24" s="135"/>
      <c r="U24" s="135"/>
      <c r="V24" s="37"/>
      <c r="W24" s="135"/>
      <c r="X24" s="135"/>
      <c r="Y24" s="135"/>
      <c r="Z24" s="135"/>
      <c r="AA24" s="135"/>
      <c r="AB24" s="135"/>
      <c r="AC24" s="135"/>
    </row>
  </sheetData>
  <mergeCells count="111">
    <mergeCell ref="A24:B24"/>
    <mergeCell ref="C24:E24"/>
    <mergeCell ref="F24:M24"/>
    <mergeCell ref="N24:U24"/>
    <mergeCell ref="W24:AC24"/>
    <mergeCell ref="A23:B23"/>
    <mergeCell ref="C23:E23"/>
    <mergeCell ref="F23:M23"/>
    <mergeCell ref="N23:U23"/>
    <mergeCell ref="W23:AC23"/>
    <mergeCell ref="A22:B22"/>
    <mergeCell ref="C22:E22"/>
    <mergeCell ref="F22:M22"/>
    <mergeCell ref="N22:U22"/>
    <mergeCell ref="W22:AC22"/>
    <mergeCell ref="A21:B21"/>
    <mergeCell ref="C21:E21"/>
    <mergeCell ref="F21:M21"/>
    <mergeCell ref="N21:U21"/>
    <mergeCell ref="W21:AC21"/>
    <mergeCell ref="A20:B20"/>
    <mergeCell ref="C20:E20"/>
    <mergeCell ref="F20:M20"/>
    <mergeCell ref="N20:U20"/>
    <mergeCell ref="W20:AC20"/>
    <mergeCell ref="A19:B19"/>
    <mergeCell ref="C19:E19"/>
    <mergeCell ref="F19:M19"/>
    <mergeCell ref="N19:U19"/>
    <mergeCell ref="W19:AC19"/>
    <mergeCell ref="A18:B18"/>
    <mergeCell ref="C18:E18"/>
    <mergeCell ref="F18:M18"/>
    <mergeCell ref="N18:U18"/>
    <mergeCell ref="W18:AC18"/>
    <mergeCell ref="A17:B17"/>
    <mergeCell ref="C17:E17"/>
    <mergeCell ref="F17:M17"/>
    <mergeCell ref="N17:U17"/>
    <mergeCell ref="W17:AC17"/>
    <mergeCell ref="A16:B16"/>
    <mergeCell ref="C16:E16"/>
    <mergeCell ref="F16:M16"/>
    <mergeCell ref="N16:U16"/>
    <mergeCell ref="W16:AC16"/>
    <mergeCell ref="A15:B15"/>
    <mergeCell ref="C15:E15"/>
    <mergeCell ref="F15:M15"/>
    <mergeCell ref="N15:U15"/>
    <mergeCell ref="W15:AC15"/>
    <mergeCell ref="W12:AC12"/>
    <mergeCell ref="A11:B11"/>
    <mergeCell ref="C11:E11"/>
    <mergeCell ref="F11:M11"/>
    <mergeCell ref="N11:U11"/>
    <mergeCell ref="W11:AC11"/>
    <mergeCell ref="A14:B14"/>
    <mergeCell ref="C14:E14"/>
    <mergeCell ref="F14:M14"/>
    <mergeCell ref="N14:U14"/>
    <mergeCell ref="W14:AC14"/>
    <mergeCell ref="A13:B13"/>
    <mergeCell ref="C13:E13"/>
    <mergeCell ref="F13:M13"/>
    <mergeCell ref="N13:U13"/>
    <mergeCell ref="W13:AC13"/>
    <mergeCell ref="N10:U10"/>
    <mergeCell ref="A9:B9"/>
    <mergeCell ref="C9:E9"/>
    <mergeCell ref="F9:M9"/>
    <mergeCell ref="N9:U9"/>
    <mergeCell ref="A12:B12"/>
    <mergeCell ref="C12:E12"/>
    <mergeCell ref="F12:M12"/>
    <mergeCell ref="A4:B4"/>
    <mergeCell ref="N4:U4"/>
    <mergeCell ref="F4:M4"/>
    <mergeCell ref="C4:E4"/>
    <mergeCell ref="A8:B8"/>
    <mergeCell ref="C8:E8"/>
    <mergeCell ref="F8:M8"/>
    <mergeCell ref="N8:U8"/>
    <mergeCell ref="A7:B7"/>
    <mergeCell ref="C7:E7"/>
    <mergeCell ref="F7:M7"/>
    <mergeCell ref="N7:U7"/>
    <mergeCell ref="N12:U12"/>
    <mergeCell ref="W8:AC8"/>
    <mergeCell ref="W7:AC7"/>
    <mergeCell ref="W10:AC10"/>
    <mergeCell ref="W9:AC9"/>
    <mergeCell ref="AI5:AL5"/>
    <mergeCell ref="AN5:AQ5"/>
    <mergeCell ref="AJ6:AK6"/>
    <mergeCell ref="AO6:AP6"/>
    <mergeCell ref="A1:AC1"/>
    <mergeCell ref="A2:AC2"/>
    <mergeCell ref="W4:AC4"/>
    <mergeCell ref="A5:B5"/>
    <mergeCell ref="C5:E5"/>
    <mergeCell ref="F5:M5"/>
    <mergeCell ref="N5:U5"/>
    <mergeCell ref="W5:AC5"/>
    <mergeCell ref="A6:B6"/>
    <mergeCell ref="C6:E6"/>
    <mergeCell ref="F6:M6"/>
    <mergeCell ref="N6:U6"/>
    <mergeCell ref="W6:AC6"/>
    <mergeCell ref="A10:B10"/>
    <mergeCell ref="C10:E10"/>
    <mergeCell ref="F10:M10"/>
  </mergeCells>
  <phoneticPr fontId="1"/>
  <conditionalFormatting sqref="W5:AC24">
    <cfRule type="cellIs" dxfId="5" priority="1" operator="equal">
      <formula>""</formula>
    </cfRule>
  </conditionalFormatting>
  <conditionalFormatting sqref="C5:M24">
    <cfRule type="cellIs" dxfId="4" priority="2" operator="equal">
      <formula>""</formula>
    </cfRule>
  </conditionalFormatting>
  <dataValidations count="1">
    <dataValidation type="list" allowBlank="1" showInputMessage="1" showErrorMessage="1" sqref="C5:E24" xr:uid="{00000000-0002-0000-0300-000000000000}">
      <formula1>"A,B,C,D,E,F,G,H,I,J,K,L,M,N,O,P"</formula1>
    </dataValidation>
  </dataValidations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workbookViewId="0">
      <selection activeCell="V4" sqref="V4"/>
    </sheetView>
  </sheetViews>
  <sheetFormatPr defaultRowHeight="18.75" x14ac:dyDescent="0.4"/>
  <cols>
    <col min="1" max="12" width="3.125" customWidth="1"/>
    <col min="13" max="13" width="1.25" customWidth="1"/>
    <col min="14" max="20" width="3.125" customWidth="1"/>
    <col min="21" max="21" width="1.25" customWidth="1"/>
    <col min="22" max="22" width="15" bestFit="1" customWidth="1"/>
    <col min="23" max="75" width="3.125" customWidth="1"/>
  </cols>
  <sheetData>
    <row r="1" spans="1:29" ht="29.25" customHeight="1" x14ac:dyDescent="0.4">
      <c r="A1" s="97" t="s">
        <v>50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9" ht="29.25" customHeight="1" x14ac:dyDescent="0.4">
      <c r="A2" s="97" t="s">
        <v>80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1:29" ht="29.25" customHeight="1" x14ac:dyDescent="0.4"/>
    <row r="4" spans="1:29" ht="29.25" customHeight="1" thickBot="1" x14ac:dyDescent="0.45">
      <c r="A4" s="142" t="s">
        <v>54</v>
      </c>
      <c r="B4" s="143"/>
      <c r="C4" s="147" t="s">
        <v>38</v>
      </c>
      <c r="D4" s="147"/>
      <c r="E4" s="147"/>
      <c r="F4" s="147" t="s">
        <v>22</v>
      </c>
      <c r="G4" s="147"/>
      <c r="H4" s="147"/>
      <c r="I4" s="147"/>
      <c r="J4" s="147"/>
      <c r="K4" s="147"/>
      <c r="L4" s="147"/>
      <c r="M4" s="147"/>
      <c r="N4" s="147" t="s">
        <v>57</v>
      </c>
      <c r="O4" s="147"/>
      <c r="P4" s="147"/>
      <c r="Q4" s="147"/>
      <c r="R4" s="147"/>
      <c r="S4" s="147"/>
      <c r="T4" s="147"/>
      <c r="U4" s="147"/>
      <c r="V4" s="144" t="s">
        <v>82</v>
      </c>
      <c r="W4" s="147" t="s">
        <v>58</v>
      </c>
      <c r="X4" s="147"/>
      <c r="Y4" s="147"/>
      <c r="Z4" s="147"/>
      <c r="AA4" s="147"/>
      <c r="AB4" s="147"/>
      <c r="AC4" s="147"/>
    </row>
    <row r="5" spans="1:29" ht="29.25" customHeight="1" thickTop="1" x14ac:dyDescent="0.4">
      <c r="A5" s="139">
        <v>21</v>
      </c>
      <c r="B5" s="139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>
        <f>申込書!U6</f>
        <v>0</v>
      </c>
      <c r="O5" s="146"/>
      <c r="P5" s="146"/>
      <c r="Q5" s="146"/>
      <c r="R5" s="146"/>
      <c r="S5" s="146"/>
      <c r="T5" s="146"/>
      <c r="U5" s="146"/>
      <c r="V5" s="141"/>
      <c r="W5" s="146"/>
      <c r="X5" s="146"/>
      <c r="Y5" s="146"/>
      <c r="Z5" s="146"/>
      <c r="AA5" s="146"/>
      <c r="AB5" s="146"/>
      <c r="AC5" s="146"/>
    </row>
    <row r="6" spans="1:29" ht="29.25" customHeight="1" x14ac:dyDescent="0.4">
      <c r="A6" s="140">
        <v>22</v>
      </c>
      <c r="B6" s="140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>
        <f>申込書!U6</f>
        <v>0</v>
      </c>
      <c r="O6" s="135"/>
      <c r="P6" s="135"/>
      <c r="Q6" s="135"/>
      <c r="R6" s="135"/>
      <c r="S6" s="135"/>
      <c r="T6" s="135"/>
      <c r="U6" s="135"/>
      <c r="V6" s="37"/>
      <c r="W6" s="135"/>
      <c r="X6" s="135"/>
      <c r="Y6" s="135"/>
      <c r="Z6" s="135"/>
      <c r="AA6" s="135"/>
      <c r="AB6" s="135"/>
      <c r="AC6" s="135"/>
    </row>
    <row r="7" spans="1:29" ht="29.25" customHeight="1" x14ac:dyDescent="0.4">
      <c r="A7" s="140">
        <v>23</v>
      </c>
      <c r="B7" s="140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>
        <f>申込書!U6</f>
        <v>0</v>
      </c>
      <c r="O7" s="135"/>
      <c r="P7" s="135"/>
      <c r="Q7" s="135"/>
      <c r="R7" s="135"/>
      <c r="S7" s="135"/>
      <c r="T7" s="135"/>
      <c r="U7" s="135"/>
      <c r="V7" s="37"/>
      <c r="W7" s="135"/>
      <c r="X7" s="135"/>
      <c r="Y7" s="135"/>
      <c r="Z7" s="135"/>
      <c r="AA7" s="135"/>
      <c r="AB7" s="135"/>
      <c r="AC7" s="135"/>
    </row>
    <row r="8" spans="1:29" ht="29.25" customHeight="1" x14ac:dyDescent="0.4">
      <c r="A8" s="140">
        <v>24</v>
      </c>
      <c r="B8" s="140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>
        <f>申込書!U6</f>
        <v>0</v>
      </c>
      <c r="O8" s="135"/>
      <c r="P8" s="135"/>
      <c r="Q8" s="135"/>
      <c r="R8" s="135"/>
      <c r="S8" s="135"/>
      <c r="T8" s="135"/>
      <c r="U8" s="135"/>
      <c r="V8" s="37"/>
      <c r="W8" s="135"/>
      <c r="X8" s="135"/>
      <c r="Y8" s="135"/>
      <c r="Z8" s="135"/>
      <c r="AA8" s="135"/>
      <c r="AB8" s="135"/>
      <c r="AC8" s="135"/>
    </row>
    <row r="9" spans="1:29" ht="29.25" customHeight="1" x14ac:dyDescent="0.4">
      <c r="A9" s="140">
        <v>25</v>
      </c>
      <c r="B9" s="140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>
        <f>申込書!U6</f>
        <v>0</v>
      </c>
      <c r="O9" s="135"/>
      <c r="P9" s="135"/>
      <c r="Q9" s="135"/>
      <c r="R9" s="135"/>
      <c r="S9" s="135"/>
      <c r="T9" s="135"/>
      <c r="U9" s="135"/>
      <c r="V9" s="37"/>
      <c r="W9" s="135"/>
      <c r="X9" s="135"/>
      <c r="Y9" s="135"/>
      <c r="Z9" s="135"/>
      <c r="AA9" s="135"/>
      <c r="AB9" s="135"/>
      <c r="AC9" s="135"/>
    </row>
    <row r="10" spans="1:29" ht="29.25" customHeight="1" x14ac:dyDescent="0.4">
      <c r="A10" s="140">
        <v>26</v>
      </c>
      <c r="B10" s="140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>
        <f>申込書!U6</f>
        <v>0</v>
      </c>
      <c r="O10" s="135"/>
      <c r="P10" s="135"/>
      <c r="Q10" s="135"/>
      <c r="R10" s="135"/>
      <c r="S10" s="135"/>
      <c r="T10" s="135"/>
      <c r="U10" s="135"/>
      <c r="V10" s="37"/>
      <c r="W10" s="135"/>
      <c r="X10" s="135"/>
      <c r="Y10" s="135"/>
      <c r="Z10" s="135"/>
      <c r="AA10" s="135"/>
      <c r="AB10" s="135"/>
      <c r="AC10" s="135"/>
    </row>
    <row r="11" spans="1:29" ht="29.25" customHeight="1" x14ac:dyDescent="0.4">
      <c r="A11" s="140">
        <v>27</v>
      </c>
      <c r="B11" s="140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>
        <f>申込書!U6</f>
        <v>0</v>
      </c>
      <c r="O11" s="135"/>
      <c r="P11" s="135"/>
      <c r="Q11" s="135"/>
      <c r="R11" s="135"/>
      <c r="S11" s="135"/>
      <c r="T11" s="135"/>
      <c r="U11" s="135"/>
      <c r="V11" s="37"/>
      <c r="W11" s="135"/>
      <c r="X11" s="135"/>
      <c r="Y11" s="135"/>
      <c r="Z11" s="135"/>
      <c r="AA11" s="135"/>
      <c r="AB11" s="135"/>
      <c r="AC11" s="135"/>
    </row>
    <row r="12" spans="1:29" ht="29.25" customHeight="1" x14ac:dyDescent="0.4">
      <c r="A12" s="140">
        <v>28</v>
      </c>
      <c r="B12" s="140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>
        <f>申込書!U6</f>
        <v>0</v>
      </c>
      <c r="O12" s="135"/>
      <c r="P12" s="135"/>
      <c r="Q12" s="135"/>
      <c r="R12" s="135"/>
      <c r="S12" s="135"/>
      <c r="T12" s="135"/>
      <c r="U12" s="135"/>
      <c r="V12" s="37"/>
      <c r="W12" s="135"/>
      <c r="X12" s="135"/>
      <c r="Y12" s="135"/>
      <c r="Z12" s="135"/>
      <c r="AA12" s="135"/>
      <c r="AB12" s="135"/>
      <c r="AC12" s="135"/>
    </row>
    <row r="13" spans="1:29" ht="29.25" customHeight="1" x14ac:dyDescent="0.4">
      <c r="A13" s="140">
        <v>29</v>
      </c>
      <c r="B13" s="140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>
        <f>申込書!U6</f>
        <v>0</v>
      </c>
      <c r="O13" s="135"/>
      <c r="P13" s="135"/>
      <c r="Q13" s="135"/>
      <c r="R13" s="135"/>
      <c r="S13" s="135"/>
      <c r="T13" s="135"/>
      <c r="U13" s="135"/>
      <c r="V13" s="37"/>
      <c r="W13" s="135"/>
      <c r="X13" s="135"/>
      <c r="Y13" s="135"/>
      <c r="Z13" s="135"/>
      <c r="AA13" s="135"/>
      <c r="AB13" s="135"/>
      <c r="AC13" s="135"/>
    </row>
    <row r="14" spans="1:29" ht="29.25" customHeight="1" x14ac:dyDescent="0.4">
      <c r="A14" s="140">
        <v>30</v>
      </c>
      <c r="B14" s="140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>
        <f>申込書!U6</f>
        <v>0</v>
      </c>
      <c r="O14" s="135"/>
      <c r="P14" s="135"/>
      <c r="Q14" s="135"/>
      <c r="R14" s="135"/>
      <c r="S14" s="135"/>
      <c r="T14" s="135"/>
      <c r="U14" s="135"/>
      <c r="V14" s="37"/>
      <c r="W14" s="135"/>
      <c r="X14" s="135"/>
      <c r="Y14" s="135"/>
      <c r="Z14" s="135"/>
      <c r="AA14" s="135"/>
      <c r="AB14" s="135"/>
      <c r="AC14" s="135"/>
    </row>
    <row r="15" spans="1:29" ht="29.25" customHeight="1" x14ac:dyDescent="0.4">
      <c r="A15" s="140">
        <v>31</v>
      </c>
      <c r="B15" s="140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>
        <f>申込書!U6</f>
        <v>0</v>
      </c>
      <c r="O15" s="135"/>
      <c r="P15" s="135"/>
      <c r="Q15" s="135"/>
      <c r="R15" s="135"/>
      <c r="S15" s="135"/>
      <c r="T15" s="135"/>
      <c r="U15" s="135"/>
      <c r="V15" s="37"/>
      <c r="W15" s="135"/>
      <c r="X15" s="135"/>
      <c r="Y15" s="135"/>
      <c r="Z15" s="135"/>
      <c r="AA15" s="135"/>
      <c r="AB15" s="135"/>
      <c r="AC15" s="135"/>
    </row>
    <row r="16" spans="1:29" ht="29.25" customHeight="1" x14ac:dyDescent="0.4">
      <c r="A16" s="140">
        <v>32</v>
      </c>
      <c r="B16" s="140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>
        <f>申込書!U6</f>
        <v>0</v>
      </c>
      <c r="O16" s="135"/>
      <c r="P16" s="135"/>
      <c r="Q16" s="135"/>
      <c r="R16" s="135"/>
      <c r="S16" s="135"/>
      <c r="T16" s="135"/>
      <c r="U16" s="135"/>
      <c r="V16" s="37"/>
      <c r="W16" s="135"/>
      <c r="X16" s="135"/>
      <c r="Y16" s="135"/>
      <c r="Z16" s="135"/>
      <c r="AA16" s="135"/>
      <c r="AB16" s="135"/>
      <c r="AC16" s="135"/>
    </row>
    <row r="17" spans="1:29" ht="29.25" customHeight="1" x14ac:dyDescent="0.4">
      <c r="A17" s="140">
        <v>33</v>
      </c>
      <c r="B17" s="140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>
        <f>申込書!U6</f>
        <v>0</v>
      </c>
      <c r="O17" s="135"/>
      <c r="P17" s="135"/>
      <c r="Q17" s="135"/>
      <c r="R17" s="135"/>
      <c r="S17" s="135"/>
      <c r="T17" s="135"/>
      <c r="U17" s="135"/>
      <c r="V17" s="37"/>
      <c r="W17" s="135"/>
      <c r="X17" s="135"/>
      <c r="Y17" s="135"/>
      <c r="Z17" s="135"/>
      <c r="AA17" s="135"/>
      <c r="AB17" s="135"/>
      <c r="AC17" s="135"/>
    </row>
    <row r="18" spans="1:29" ht="29.25" customHeight="1" x14ac:dyDescent="0.4">
      <c r="A18" s="140">
        <v>34</v>
      </c>
      <c r="B18" s="140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>
        <f>申込書!U6</f>
        <v>0</v>
      </c>
      <c r="O18" s="135"/>
      <c r="P18" s="135"/>
      <c r="Q18" s="135"/>
      <c r="R18" s="135"/>
      <c r="S18" s="135"/>
      <c r="T18" s="135"/>
      <c r="U18" s="135"/>
      <c r="V18" s="37"/>
      <c r="W18" s="135"/>
      <c r="X18" s="135"/>
      <c r="Y18" s="135"/>
      <c r="Z18" s="135"/>
      <c r="AA18" s="135"/>
      <c r="AB18" s="135"/>
      <c r="AC18" s="135"/>
    </row>
    <row r="19" spans="1:29" ht="29.25" customHeight="1" x14ac:dyDescent="0.4">
      <c r="A19" s="140">
        <v>35</v>
      </c>
      <c r="B19" s="140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>
        <f>申込書!U6</f>
        <v>0</v>
      </c>
      <c r="O19" s="135"/>
      <c r="P19" s="135"/>
      <c r="Q19" s="135"/>
      <c r="R19" s="135"/>
      <c r="S19" s="135"/>
      <c r="T19" s="135"/>
      <c r="U19" s="135"/>
      <c r="V19" s="37"/>
      <c r="W19" s="135"/>
      <c r="X19" s="135"/>
      <c r="Y19" s="135"/>
      <c r="Z19" s="135"/>
      <c r="AA19" s="135"/>
      <c r="AB19" s="135"/>
      <c r="AC19" s="135"/>
    </row>
    <row r="20" spans="1:29" ht="29.25" customHeight="1" x14ac:dyDescent="0.4">
      <c r="A20" s="140">
        <v>36</v>
      </c>
      <c r="B20" s="140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>
        <f>申込書!U6</f>
        <v>0</v>
      </c>
      <c r="O20" s="135"/>
      <c r="P20" s="135"/>
      <c r="Q20" s="135"/>
      <c r="R20" s="135"/>
      <c r="S20" s="135"/>
      <c r="T20" s="135"/>
      <c r="U20" s="135"/>
      <c r="V20" s="37"/>
      <c r="W20" s="135"/>
      <c r="X20" s="135"/>
      <c r="Y20" s="135"/>
      <c r="Z20" s="135"/>
      <c r="AA20" s="135"/>
      <c r="AB20" s="135"/>
      <c r="AC20" s="135"/>
    </row>
    <row r="21" spans="1:29" ht="29.25" customHeight="1" x14ac:dyDescent="0.4">
      <c r="A21" s="140">
        <v>37</v>
      </c>
      <c r="B21" s="140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>
        <f>申込書!U6</f>
        <v>0</v>
      </c>
      <c r="O21" s="135"/>
      <c r="P21" s="135"/>
      <c r="Q21" s="135"/>
      <c r="R21" s="135"/>
      <c r="S21" s="135"/>
      <c r="T21" s="135"/>
      <c r="U21" s="135"/>
      <c r="V21" s="37"/>
      <c r="W21" s="135"/>
      <c r="X21" s="135"/>
      <c r="Y21" s="135"/>
      <c r="Z21" s="135"/>
      <c r="AA21" s="135"/>
      <c r="AB21" s="135"/>
      <c r="AC21" s="135"/>
    </row>
    <row r="22" spans="1:29" ht="29.25" customHeight="1" x14ac:dyDescent="0.4">
      <c r="A22" s="140">
        <v>38</v>
      </c>
      <c r="B22" s="140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>
        <f>申込書!U6</f>
        <v>0</v>
      </c>
      <c r="O22" s="135"/>
      <c r="P22" s="135"/>
      <c r="Q22" s="135"/>
      <c r="R22" s="135"/>
      <c r="S22" s="135"/>
      <c r="T22" s="135"/>
      <c r="U22" s="135"/>
      <c r="V22" s="37"/>
      <c r="W22" s="135"/>
      <c r="X22" s="135"/>
      <c r="Y22" s="135"/>
      <c r="Z22" s="135"/>
      <c r="AA22" s="135"/>
      <c r="AB22" s="135"/>
      <c r="AC22" s="135"/>
    </row>
    <row r="23" spans="1:29" ht="29.25" customHeight="1" x14ac:dyDescent="0.4">
      <c r="A23" s="140">
        <v>39</v>
      </c>
      <c r="B23" s="140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>
        <f>申込書!U6</f>
        <v>0</v>
      </c>
      <c r="O23" s="135"/>
      <c r="P23" s="135"/>
      <c r="Q23" s="135"/>
      <c r="R23" s="135"/>
      <c r="S23" s="135"/>
      <c r="T23" s="135"/>
      <c r="U23" s="135"/>
      <c r="V23" s="37"/>
      <c r="W23" s="135"/>
      <c r="X23" s="135"/>
      <c r="Y23" s="135"/>
      <c r="Z23" s="135"/>
      <c r="AA23" s="135"/>
      <c r="AB23" s="135"/>
      <c r="AC23" s="135"/>
    </row>
    <row r="24" spans="1:29" ht="29.25" customHeight="1" x14ac:dyDescent="0.4">
      <c r="A24" s="140">
        <v>40</v>
      </c>
      <c r="B24" s="140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>
        <f>申込書!U6</f>
        <v>0</v>
      </c>
      <c r="O24" s="135"/>
      <c r="P24" s="135"/>
      <c r="Q24" s="135"/>
      <c r="R24" s="135"/>
      <c r="S24" s="135"/>
      <c r="T24" s="135"/>
      <c r="U24" s="135"/>
      <c r="V24" s="37"/>
      <c r="W24" s="135"/>
      <c r="X24" s="135"/>
      <c r="Y24" s="135"/>
      <c r="Z24" s="135"/>
      <c r="AA24" s="135"/>
      <c r="AB24" s="135"/>
      <c r="AC24" s="135"/>
    </row>
    <row r="34" spans="2:16" x14ac:dyDescent="0.4"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</row>
    <row r="35" spans="2:16" x14ac:dyDescent="0.4"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</row>
    <row r="36" spans="2:16" x14ac:dyDescent="0.4"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</row>
    <row r="37" spans="2:16" x14ac:dyDescent="0.4"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</row>
    <row r="38" spans="2:16" x14ac:dyDescent="0.4">
      <c r="B38" s="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</sheetData>
  <mergeCells count="111">
    <mergeCell ref="A22:B22"/>
    <mergeCell ref="C22:E22"/>
    <mergeCell ref="F22:M22"/>
    <mergeCell ref="N22:U22"/>
    <mergeCell ref="W22:AC22"/>
    <mergeCell ref="C34:P34"/>
    <mergeCell ref="C35:P35"/>
    <mergeCell ref="C36:P36"/>
    <mergeCell ref="C37:P37"/>
    <mergeCell ref="A23:B23"/>
    <mergeCell ref="C23:E23"/>
    <mergeCell ref="F23:M23"/>
    <mergeCell ref="N23:U23"/>
    <mergeCell ref="W23:AC23"/>
    <mergeCell ref="A24:B24"/>
    <mergeCell ref="C24:E24"/>
    <mergeCell ref="F24:M24"/>
    <mergeCell ref="N24:U24"/>
    <mergeCell ref="W24:AC24"/>
    <mergeCell ref="A20:B20"/>
    <mergeCell ref="C20:E20"/>
    <mergeCell ref="F20:M20"/>
    <mergeCell ref="N20:U20"/>
    <mergeCell ref="W20:AC20"/>
    <mergeCell ref="A21:B21"/>
    <mergeCell ref="C21:E21"/>
    <mergeCell ref="F21:M21"/>
    <mergeCell ref="N21:U21"/>
    <mergeCell ref="W21:AC21"/>
    <mergeCell ref="A18:B18"/>
    <mergeCell ref="C18:E18"/>
    <mergeCell ref="F18:M18"/>
    <mergeCell ref="N18:U18"/>
    <mergeCell ref="W18:AC18"/>
    <mergeCell ref="A19:B19"/>
    <mergeCell ref="C19:E19"/>
    <mergeCell ref="F19:M19"/>
    <mergeCell ref="N19:U19"/>
    <mergeCell ref="W19:AC19"/>
    <mergeCell ref="A16:B16"/>
    <mergeCell ref="C16:E16"/>
    <mergeCell ref="F16:M16"/>
    <mergeCell ref="N16:U16"/>
    <mergeCell ref="W16:AC16"/>
    <mergeCell ref="A17:B17"/>
    <mergeCell ref="C17:E17"/>
    <mergeCell ref="F17:M17"/>
    <mergeCell ref="N17:U17"/>
    <mergeCell ref="W17:AC17"/>
    <mergeCell ref="A14:B14"/>
    <mergeCell ref="C14:E14"/>
    <mergeCell ref="F14:M14"/>
    <mergeCell ref="N14:U14"/>
    <mergeCell ref="W14:AC14"/>
    <mergeCell ref="A15:B15"/>
    <mergeCell ref="C15:E15"/>
    <mergeCell ref="F15:M15"/>
    <mergeCell ref="N15:U15"/>
    <mergeCell ref="W15:AC15"/>
    <mergeCell ref="A12:B12"/>
    <mergeCell ref="C12:E12"/>
    <mergeCell ref="F12:M12"/>
    <mergeCell ref="N12:U12"/>
    <mergeCell ref="W12:AC12"/>
    <mergeCell ref="A13:B13"/>
    <mergeCell ref="C13:E13"/>
    <mergeCell ref="F13:M13"/>
    <mergeCell ref="N13:U13"/>
    <mergeCell ref="W13:AC13"/>
    <mergeCell ref="A10:B10"/>
    <mergeCell ref="C10:E10"/>
    <mergeCell ref="F10:M10"/>
    <mergeCell ref="N10:U10"/>
    <mergeCell ref="W10:AC10"/>
    <mergeCell ref="A11:B11"/>
    <mergeCell ref="C11:E11"/>
    <mergeCell ref="F11:M11"/>
    <mergeCell ref="N11:U11"/>
    <mergeCell ref="W11:AC11"/>
    <mergeCell ref="A8:B8"/>
    <mergeCell ref="C8:E8"/>
    <mergeCell ref="F8:M8"/>
    <mergeCell ref="N8:U8"/>
    <mergeCell ref="W8:AC8"/>
    <mergeCell ref="A9:B9"/>
    <mergeCell ref="C9:E9"/>
    <mergeCell ref="F9:M9"/>
    <mergeCell ref="N9:U9"/>
    <mergeCell ref="W9:AC9"/>
    <mergeCell ref="A6:B6"/>
    <mergeCell ref="C6:E6"/>
    <mergeCell ref="F6:M6"/>
    <mergeCell ref="N6:U6"/>
    <mergeCell ref="W6:AC6"/>
    <mergeCell ref="A7:B7"/>
    <mergeCell ref="C7:E7"/>
    <mergeCell ref="F7:M7"/>
    <mergeCell ref="N7:U7"/>
    <mergeCell ref="W7:AC7"/>
    <mergeCell ref="A1:AC1"/>
    <mergeCell ref="A2:AC2"/>
    <mergeCell ref="A4:B4"/>
    <mergeCell ref="C4:E4"/>
    <mergeCell ref="F4:M4"/>
    <mergeCell ref="N4:U4"/>
    <mergeCell ref="W4:AC4"/>
    <mergeCell ref="A5:B5"/>
    <mergeCell ref="C5:E5"/>
    <mergeCell ref="F5:M5"/>
    <mergeCell ref="N5:U5"/>
    <mergeCell ref="W5:AC5"/>
  </mergeCells>
  <phoneticPr fontId="1"/>
  <conditionalFormatting sqref="W5:AC24">
    <cfRule type="cellIs" dxfId="1" priority="1" operator="equal">
      <formula>""</formula>
    </cfRule>
  </conditionalFormatting>
  <conditionalFormatting sqref="C5:M24">
    <cfRule type="cellIs" dxfId="0" priority="2" operator="equal">
      <formula>""</formula>
    </cfRule>
  </conditionalFormatting>
  <dataValidations count="1">
    <dataValidation type="list" allowBlank="1" showInputMessage="1" showErrorMessage="1" sqref="C5:E24" xr:uid="{39CB64A1-9327-4271-8761-92DF091119BB}">
      <formula1>"A,B,C,D,E,F,G,H,I,J,K,L,M,N,O,P"</formula1>
    </dataValidation>
  </dataValidations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申込名簿①</vt:lpstr>
      <vt:lpstr>申込名簿②</vt:lpstr>
      <vt:lpstr>申込名簿①!Print_Area</vt:lpstr>
      <vt:lpstr>申込名簿②!Print_Area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rumoi-34</dc:creator>
  <cp:lastModifiedBy>KARATE01</cp:lastModifiedBy>
  <cp:lastPrinted>2021-03-23T02:44:29Z</cp:lastPrinted>
  <dcterms:created xsi:type="dcterms:W3CDTF">2021-03-02T03:35:29Z</dcterms:created>
  <dcterms:modified xsi:type="dcterms:W3CDTF">2021-03-23T02:45:25Z</dcterms:modified>
</cp:coreProperties>
</file>